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DATI ENTE" sheetId="4" r:id="rId1"/>
    <sheet name="SCHEDA B" sheetId="1" r:id="rId2"/>
  </sheets>
  <calcPr calcId="125725" concurrentCalc="0"/>
</workbook>
</file>

<file path=xl/calcChain.xml><?xml version="1.0" encoding="utf-8"?>
<calcChain xmlns="http://schemas.openxmlformats.org/spreadsheetml/2006/main">
  <c r="V12" i="1"/>
  <c r="W12"/>
  <c r="X12"/>
  <c r="Y12"/>
  <c r="V11"/>
  <c r="W11"/>
  <c r="X11"/>
  <c r="Y11"/>
  <c r="V10"/>
  <c r="W10"/>
  <c r="X10"/>
  <c r="Y10"/>
  <c r="V9"/>
  <c r="W9"/>
  <c r="X9"/>
  <c r="Y9"/>
  <c r="Y8"/>
  <c r="X8"/>
  <c r="X7"/>
  <c r="Y7"/>
  <c r="Y6"/>
  <c r="X6"/>
  <c r="Y4"/>
</calcChain>
</file>

<file path=xl/sharedStrings.xml><?xml version="1.0" encoding="utf-8"?>
<sst xmlns="http://schemas.openxmlformats.org/spreadsheetml/2006/main" count="417" uniqueCount="160">
  <si>
    <t>00988090148</t>
  </si>
  <si>
    <t>SI</t>
  </si>
  <si>
    <t>LOMBARDIA</t>
  </si>
  <si>
    <t>SERVIZIO</t>
  </si>
  <si>
    <t>no</t>
  </si>
  <si>
    <t>3</t>
  </si>
  <si>
    <t>PRLRTS59L20L084B</t>
  </si>
  <si>
    <t>PAROLI</t>
  </si>
  <si>
    <t>RENATO STEFANO</t>
  </si>
  <si>
    <t>varie</t>
  </si>
  <si>
    <t>NO</t>
  </si>
  <si>
    <t>0000546526</t>
  </si>
  <si>
    <t>ASST VALTELLINA E ALTO LARIO</t>
  </si>
  <si>
    <t>FORNITURA</t>
  </si>
  <si>
    <t>15884000-8</t>
  </si>
  <si>
    <t>DERRATE ALIMENTARI</t>
  </si>
  <si>
    <t>0000252375</t>
  </si>
  <si>
    <t>33183200-8</t>
  </si>
  <si>
    <t>PROTESI E OSTEOSINTESI</t>
  </si>
  <si>
    <t>FORNITURA/SERVIZI</t>
  </si>
  <si>
    <t>85111900-9</t>
  </si>
  <si>
    <t>DIALISI</t>
  </si>
  <si>
    <t>ELISOCCORSO</t>
  </si>
  <si>
    <t>AREU</t>
  </si>
  <si>
    <t>SCHEDA B: ELENCO DEGLI ACQUISTI DI BENI E SERVIZI DI IMPORTO UNITARIO STIMATO SUPERIORE A 1 MILIONE DI EURO</t>
  </si>
  <si>
    <t>Numero Intervento CUI</t>
  </si>
  <si>
    <t>codice</t>
  </si>
  <si>
    <t>Codice Fiscale Amministrazione</t>
  </si>
  <si>
    <t>Prima annualità del primo programma nel quale l'intervento è stato inserito</t>
  </si>
  <si>
    <t>anno (aaaa)</t>
  </si>
  <si>
    <t>Annualità nella quale si prevede di dare avvio alla procedura di acquisto</t>
  </si>
  <si>
    <t>Identificativo della procedura di acquisto</t>
  </si>
  <si>
    <t>Codice CUP</t>
  </si>
  <si>
    <t>Lotto funzionale</t>
  </si>
  <si>
    <t>si/no</t>
  </si>
  <si>
    <t>Importo stimato lotto</t>
  </si>
  <si>
    <t>valore</t>
  </si>
  <si>
    <t>Codice eventuale CUP master</t>
  </si>
  <si>
    <t>Ambito geografico di esecuzione dell'acquisto (Regione)</t>
  </si>
  <si>
    <t>Settore</t>
  </si>
  <si>
    <t>forniture/servizi</t>
  </si>
  <si>
    <t>CPV</t>
  </si>
  <si>
    <t>tabella CPV</t>
  </si>
  <si>
    <t>Descrizione acquisto</t>
  </si>
  <si>
    <t>testo</t>
  </si>
  <si>
    <t>Conformità ambientale</t>
  </si>
  <si>
    <t>Priorità</t>
  </si>
  <si>
    <t>livello 1-3</t>
  </si>
  <si>
    <t>Codice fiscale responsabile procedimento (RUP)</t>
  </si>
  <si>
    <t>cognome responsabile procedimento (RUP)</t>
  </si>
  <si>
    <t>nome responsabile procedimento (RUP)</t>
  </si>
  <si>
    <t>quantità</t>
  </si>
  <si>
    <t>numero</t>
  </si>
  <si>
    <t>unità di misura</t>
  </si>
  <si>
    <t>durata del contratto</t>
  </si>
  <si>
    <t>numero in mesi</t>
  </si>
  <si>
    <t>stima costi programma primo anno</t>
  </si>
  <si>
    <t>stima costi programma secondo anno</t>
  </si>
  <si>
    <t>costi su annualità successive</t>
  </si>
  <si>
    <t>stima costi programma totale</t>
  </si>
  <si>
    <t>valore (somma)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</si>
  <si>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</si>
  <si>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</si>
  <si>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</si>
  <si>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</si>
  <si>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</si>
  <si>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TESSUTO NON TESSUTO</t>
  </si>
  <si>
    <t>ASSISTENZA E MANUTENZIONE APPARECCHIATURE PHILIPS</t>
  </si>
  <si>
    <t>FORNITURA DI FARMACI</t>
  </si>
  <si>
    <t>00988090148+2018+0001</t>
  </si>
  <si>
    <t>00988090148+2018+0008</t>
  </si>
  <si>
    <t>00988090148+2018+0009</t>
  </si>
  <si>
    <t>00988090148+2018+0002</t>
  </si>
  <si>
    <t>00988090148+2018+0003</t>
  </si>
  <si>
    <t>00988090148+2018+0004</t>
  </si>
  <si>
    <t>00988090148+2018+0005</t>
  </si>
  <si>
    <t>00988090148+2018+0006</t>
  </si>
  <si>
    <t>00988090148+2018+0007</t>
  </si>
  <si>
    <t>71314200-4</t>
  </si>
  <si>
    <t>17200000-4</t>
  </si>
  <si>
    <t>FORNITURA  DI STIMOLATORI CARDIACI, CARDIOVERTER, DEFIBRILLATORI, ELETTROCATETERI ED INTRODUTTORI</t>
  </si>
  <si>
    <t>33182210-4</t>
  </si>
  <si>
    <t>50100000-6</t>
  </si>
  <si>
    <t>FARMACI EMODERIVATI MEZZI DI CONTRASTO EMOSTATICI VISCOELASTICI PRODOTTI DIETETICI</t>
  </si>
  <si>
    <t>FACILITY MANAGEMENT</t>
  </si>
  <si>
    <t>ARCA Spa/ASST SPEDALI CIVILI BRESCIA</t>
  </si>
  <si>
    <t>ASSISTENZA E MANUTENZIONE APPARECCHIATURE ELETTROMEDICALI</t>
  </si>
  <si>
    <t>0000224549</t>
  </si>
  <si>
    <t>ARIA</t>
  </si>
  <si>
    <t>ARIA/ASST SPEDALI CIVILI BRESCIA</t>
  </si>
  <si>
    <t>FARMACI PER IL TRATTAMENTO DELL'EPATITE C</t>
  </si>
  <si>
    <t xml:space="preserve"> FORNITURA DEL MEDICINALE NIVOLUMAB</t>
  </si>
  <si>
    <t>00988090148+2019+00010</t>
  </si>
  <si>
    <t>00988090148+2019+00011</t>
  </si>
  <si>
    <t>00988090148+2019+00012</t>
  </si>
  <si>
    <t>00988090148+2019+00013</t>
  </si>
  <si>
    <t>00988090148+2019+00014</t>
  </si>
  <si>
    <t>00988090148+2019+00015</t>
  </si>
  <si>
    <t>00988090148+2019+00016</t>
  </si>
  <si>
    <t>00988090148+2019+00017</t>
  </si>
  <si>
    <t>00988090148+2019+00018</t>
  </si>
  <si>
    <t>00988090148+2019+00019</t>
  </si>
  <si>
    <t>SERVIZIO VENTILOTERAPIA</t>
  </si>
  <si>
    <t>SERVIZI CONNESSI ALLA COMUNITA'</t>
  </si>
  <si>
    <t>FORNITURA GAS MEDICALI</t>
  </si>
  <si>
    <t>FORNITURA DI PANNOLONI</t>
  </si>
  <si>
    <t>OSSIGENOTERAPIA</t>
  </si>
  <si>
    <t>ACCELERATORE LINEARE</t>
  </si>
  <si>
    <t>FORNITURA UNICA</t>
  </si>
  <si>
    <t>85140000-2</t>
  </si>
  <si>
    <t>33751000-9</t>
  </si>
  <si>
    <t>85111700-7</t>
  </si>
  <si>
    <t>33150000-6</t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</si>
  <si>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</si>
  <si>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</si>
  <si>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</si>
  <si>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</si>
  <si>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</si>
  <si>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</si>
  <si>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</si>
  <si>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</si>
  <si>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</si>
  <si>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</si>
  <si>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</si>
  <si>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</si>
  <si>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</si>
  <si>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</si>
  <si>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</si>
  <si>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</si>
  <si>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>asstvdal</t>
  </si>
  <si>
    <t>AMMINISTRATIVO</t>
  </si>
  <si>
    <t>UOC APPROVVIGIONAMENTI</t>
  </si>
  <si>
    <t>SONDRIO</t>
  </si>
  <si>
    <t>VIA STELVIO 25</t>
  </si>
  <si>
    <t>0342521076</t>
  </si>
  <si>
    <t>renato.paroli@asst-val.it</t>
  </si>
  <si>
    <t>provveditorato@pec.asst-val.it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</si>
  <si>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</si>
  <si>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</si>
  <si>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</si>
  <si>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</si>
  <si>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</si>
  <si>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</si>
  <si>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</si>
  <si>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</si>
  <si>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</si>
  <si>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</si>
  <si>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</si>
  <si>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</si>
  <si>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</si>
  <si>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</si>
  <si>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</si>
  <si>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</si>
  <si>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</si>
  <si>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</si>
  <si>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</si>
  <si>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60424120-3</t>
  </si>
  <si>
    <t>33696000-5</t>
  </si>
  <si>
    <t>33157400-9</t>
  </si>
  <si>
    <t>24111500-0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</si>
</sst>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_-[$€-410]\ * #,##0.00_-;\-[$€-410]\ * #,##0.00_-;_-[$€-410]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49" fontId="3" fillId="0" borderId="1" xfId="0" quotePrefix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0" borderId="0" xfId="0" applyFont="1"/>
    <xf numFmtId="49" fontId="3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65" fontId="3" fillId="2" borderId="1" xfId="0" applyNumberFormat="1" applyFont="1" applyFill="1" applyBorder="1" applyAlignment="1" applyProtection="1">
      <alignment wrapText="1"/>
      <protection locked="0"/>
    </xf>
    <xf numFmtId="49" fontId="3" fillId="2" borderId="1" xfId="0" quotePrefix="1" applyNumberFormat="1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8" fontId="5" fillId="0" borderId="1" xfId="0" applyNumberFormat="1" applyFont="1" applyBorder="1" applyProtection="1">
      <protection locked="0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quotePrefix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selection activeCell="G29" sqref="G29"/>
    </sheetView>
  </sheetViews>
  <sheetFormatPr defaultRowHeight="15"/>
  <sheetData>
    <row r="1" spans="1:16" ht="15.75" thickBot="1">
      <c r="A1" s="22" t="s">
        <v>113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2" t="s">
        <v>114</v>
      </c>
      <c r="M1" s="23"/>
      <c r="N1" s="23"/>
      <c r="O1" s="23"/>
      <c r="P1" s="25"/>
    </row>
    <row r="2" spans="1:16" ht="63.75">
      <c r="A2" s="18" t="s">
        <v>113</v>
      </c>
      <c r="B2" s="19" t="s">
        <v>115</v>
      </c>
      <c r="C2" s="19" t="s">
        <v>116</v>
      </c>
      <c r="D2" s="18" t="s">
        <v>117</v>
      </c>
      <c r="E2" s="18" t="s">
        <v>118</v>
      </c>
      <c r="F2" s="18" t="s">
        <v>119</v>
      </c>
      <c r="G2" s="18" t="s">
        <v>120</v>
      </c>
      <c r="H2" s="19" t="s">
        <v>121</v>
      </c>
      <c r="I2" s="19" t="s">
        <v>122</v>
      </c>
      <c r="J2" s="19" t="s">
        <v>123</v>
      </c>
      <c r="K2" s="19" t="s">
        <v>124</v>
      </c>
      <c r="L2" s="19" t="s">
        <v>125</v>
      </c>
      <c r="M2" s="19" t="s">
        <v>126</v>
      </c>
      <c r="N2" s="19" t="s">
        <v>127</v>
      </c>
      <c r="O2" s="19" t="s">
        <v>122</v>
      </c>
      <c r="P2" s="19" t="s">
        <v>128</v>
      </c>
    </row>
    <row r="3" spans="1:16">
      <c r="A3" s="20" t="s">
        <v>12</v>
      </c>
      <c r="B3" s="21" t="s">
        <v>0</v>
      </c>
      <c r="C3" t="s">
        <v>129</v>
      </c>
      <c r="D3" s="20" t="s">
        <v>130</v>
      </c>
      <c r="E3" s="20" t="s">
        <v>131</v>
      </c>
      <c r="F3" s="20" t="s">
        <v>2</v>
      </c>
      <c r="G3" s="20" t="s">
        <v>132</v>
      </c>
      <c r="H3" s="20" t="s">
        <v>133</v>
      </c>
      <c r="I3" s="21" t="s">
        <v>134</v>
      </c>
      <c r="J3" s="20" t="s">
        <v>135</v>
      </c>
      <c r="K3" s="20" t="s">
        <v>136</v>
      </c>
      <c r="L3" s="20" t="s">
        <v>8</v>
      </c>
      <c r="M3" s="20" t="s">
        <v>7</v>
      </c>
      <c r="N3" s="20" t="s">
        <v>6</v>
      </c>
      <c r="O3" s="21" t="s">
        <v>134</v>
      </c>
      <c r="P3" s="20" t="s">
        <v>135</v>
      </c>
    </row>
  </sheetData>
  <mergeCells count="2">
    <mergeCell ref="A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>
      <selection activeCell="L10" sqref="L10"/>
    </sheetView>
  </sheetViews>
  <sheetFormatPr defaultRowHeight="15"/>
  <cols>
    <col min="1" max="1" width="21" customWidth="1"/>
    <col min="2" max="2" width="14.28515625" customWidth="1"/>
    <col min="3" max="3" width="16.5703125" customWidth="1"/>
    <col min="4" max="4" width="14.7109375" customWidth="1"/>
    <col min="5" max="5" width="13.28515625" customWidth="1"/>
    <col min="6" max="6" width="7.140625" customWidth="1"/>
    <col min="8" max="8" width="14.7109375" customWidth="1"/>
    <col min="9" max="9" width="11" customWidth="1"/>
    <col min="11" max="11" width="10.7109375" customWidth="1"/>
    <col min="12" max="12" width="11" customWidth="1"/>
    <col min="13" max="13" width="15" customWidth="1"/>
    <col min="14" max="14" width="11.140625" customWidth="1"/>
    <col min="16" max="16" width="15.5703125" customWidth="1"/>
    <col min="17" max="17" width="11.85546875" customWidth="1"/>
    <col min="18" max="18" width="12.140625" customWidth="1"/>
    <col min="21" max="21" width="10" customWidth="1"/>
    <col min="22" max="22" width="14.42578125" bestFit="1" customWidth="1"/>
    <col min="23" max="23" width="14.28515625" bestFit="1" customWidth="1"/>
    <col min="24" max="25" width="14.7109375" bestFit="1" customWidth="1"/>
    <col min="28" max="28" width="11.85546875" customWidth="1"/>
    <col min="29" max="29" width="12.7109375" customWidth="1"/>
    <col min="30" max="30" width="12.85546875" customWidth="1"/>
  </cols>
  <sheetData>
    <row r="1" spans="1:30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108.75" customHeight="1">
      <c r="A2" s="1" t="s">
        <v>25</v>
      </c>
      <c r="B2" s="2" t="s">
        <v>27</v>
      </c>
      <c r="C2" s="2" t="s">
        <v>28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35</v>
      </c>
      <c r="I2" s="2" t="s">
        <v>38</v>
      </c>
      <c r="J2" s="2" t="s">
        <v>37</v>
      </c>
      <c r="K2" s="2" t="s">
        <v>39</v>
      </c>
      <c r="L2" s="2" t="s">
        <v>41</v>
      </c>
      <c r="M2" s="2" t="s">
        <v>43</v>
      </c>
      <c r="N2" s="2" t="s">
        <v>45</v>
      </c>
      <c r="O2" s="2" t="s">
        <v>46</v>
      </c>
      <c r="P2" s="2" t="s">
        <v>48</v>
      </c>
      <c r="Q2" s="2" t="s">
        <v>49</v>
      </c>
      <c r="R2" s="2" t="s">
        <v>50</v>
      </c>
      <c r="S2" s="2" t="s">
        <v>51</v>
      </c>
      <c r="T2" s="2" t="s">
        <v>53</v>
      </c>
      <c r="U2" s="2" t="s">
        <v>54</v>
      </c>
      <c r="V2" s="2" t="s">
        <v>56</v>
      </c>
      <c r="W2" s="2" t="s">
        <v>57</v>
      </c>
      <c r="X2" s="2" t="s">
        <v>58</v>
      </c>
      <c r="Y2" s="2" t="s">
        <v>59</v>
      </c>
      <c r="Z2" s="2" t="s">
        <v>61</v>
      </c>
      <c r="AA2" s="2" t="s">
        <v>62</v>
      </c>
      <c r="AB2" s="2" t="s">
        <v>63</v>
      </c>
      <c r="AC2" s="2" t="s">
        <v>64</v>
      </c>
      <c r="AD2" s="2" t="s">
        <v>65</v>
      </c>
    </row>
    <row r="3" spans="1:30" ht="26.25">
      <c r="A3" s="1" t="s">
        <v>26</v>
      </c>
      <c r="B3" s="1" t="s">
        <v>26</v>
      </c>
      <c r="C3" s="1" t="s">
        <v>29</v>
      </c>
      <c r="D3" s="1" t="s">
        <v>29</v>
      </c>
      <c r="E3" s="1" t="s">
        <v>26</v>
      </c>
      <c r="F3" s="1" t="s">
        <v>26</v>
      </c>
      <c r="G3" s="1" t="s">
        <v>34</v>
      </c>
      <c r="H3" s="1" t="s">
        <v>36</v>
      </c>
      <c r="I3" s="1"/>
      <c r="J3" s="1" t="s">
        <v>26</v>
      </c>
      <c r="K3" s="2" t="s">
        <v>40</v>
      </c>
      <c r="L3" s="2" t="s">
        <v>42</v>
      </c>
      <c r="M3" s="1" t="s">
        <v>44</v>
      </c>
      <c r="N3" s="1" t="s">
        <v>34</v>
      </c>
      <c r="O3" s="1" t="s">
        <v>47</v>
      </c>
      <c r="P3" s="1" t="s">
        <v>44</v>
      </c>
      <c r="Q3" s="1" t="s">
        <v>44</v>
      </c>
      <c r="R3" s="1" t="s">
        <v>44</v>
      </c>
      <c r="S3" s="1" t="s">
        <v>52</v>
      </c>
      <c r="T3" s="1" t="s">
        <v>44</v>
      </c>
      <c r="U3" s="2" t="s">
        <v>55</v>
      </c>
      <c r="V3" s="2" t="s">
        <v>36</v>
      </c>
      <c r="W3" s="2" t="s">
        <v>36</v>
      </c>
      <c r="X3" s="2" t="s">
        <v>36</v>
      </c>
      <c r="Y3" s="2" t="s">
        <v>60</v>
      </c>
      <c r="Z3" s="2" t="s">
        <v>36</v>
      </c>
      <c r="AA3" s="2" t="s">
        <v>44</v>
      </c>
      <c r="AB3" s="2" t="s">
        <v>34</v>
      </c>
      <c r="AC3" s="2" t="s">
        <v>26</v>
      </c>
      <c r="AD3" s="2" t="s">
        <v>44</v>
      </c>
    </row>
    <row r="4" spans="1:30" ht="36" customHeight="1">
      <c r="A4" s="3" t="s">
        <v>69</v>
      </c>
      <c r="B4" s="3" t="s">
        <v>0</v>
      </c>
      <c r="C4" s="4">
        <v>2018</v>
      </c>
      <c r="D4" s="4">
        <v>2018</v>
      </c>
      <c r="E4" s="3" t="s">
        <v>137</v>
      </c>
      <c r="F4" s="3"/>
      <c r="G4" s="3" t="s">
        <v>1</v>
      </c>
      <c r="H4" s="5">
        <v>2840000</v>
      </c>
      <c r="I4" s="3" t="s">
        <v>2</v>
      </c>
      <c r="J4" s="3"/>
      <c r="K4" s="3" t="s">
        <v>13</v>
      </c>
      <c r="L4" s="3" t="s">
        <v>14</v>
      </c>
      <c r="M4" s="3" t="s">
        <v>15</v>
      </c>
      <c r="N4" s="3" t="s">
        <v>4</v>
      </c>
      <c r="O4" s="3" t="s">
        <v>5</v>
      </c>
      <c r="P4" s="3" t="s">
        <v>6</v>
      </c>
      <c r="Q4" s="3" t="s">
        <v>7</v>
      </c>
      <c r="R4" s="3" t="s">
        <v>8</v>
      </c>
      <c r="S4" s="6"/>
      <c r="T4" s="3" t="s">
        <v>9</v>
      </c>
      <c r="U4" s="4">
        <v>24</v>
      </c>
      <c r="V4" s="5">
        <v>1420000</v>
      </c>
      <c r="W4" s="5">
        <v>1420000</v>
      </c>
      <c r="X4" s="5">
        <v>0</v>
      </c>
      <c r="Y4" s="5">
        <f>V4+W4</f>
        <v>2840000</v>
      </c>
      <c r="Z4" s="5">
        <v>0</v>
      </c>
      <c r="AA4" s="3"/>
      <c r="AB4" s="3" t="s">
        <v>10</v>
      </c>
      <c r="AC4" s="7" t="s">
        <v>11</v>
      </c>
      <c r="AD4" s="3" t="s">
        <v>12</v>
      </c>
    </row>
    <row r="5" spans="1:30" ht="24.75">
      <c r="A5" s="3" t="s">
        <v>72</v>
      </c>
      <c r="B5" s="3" t="s">
        <v>0</v>
      </c>
      <c r="C5" s="4">
        <v>2018</v>
      </c>
      <c r="D5" s="4">
        <v>2018</v>
      </c>
      <c r="E5" s="3" t="s">
        <v>138</v>
      </c>
      <c r="F5" s="3"/>
      <c r="G5" s="3" t="s">
        <v>1</v>
      </c>
      <c r="H5" s="5">
        <v>8256000</v>
      </c>
      <c r="I5" s="3" t="s">
        <v>2</v>
      </c>
      <c r="J5" s="3"/>
      <c r="K5" s="3" t="s">
        <v>13</v>
      </c>
      <c r="L5" s="3" t="s">
        <v>17</v>
      </c>
      <c r="M5" s="3" t="s">
        <v>18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/>
      <c r="T5" s="3" t="s">
        <v>9</v>
      </c>
      <c r="U5" s="4">
        <v>48</v>
      </c>
      <c r="V5" s="5">
        <v>2064000</v>
      </c>
      <c r="W5" s="5">
        <v>2064000</v>
      </c>
      <c r="X5" s="5">
        <v>4128000</v>
      </c>
      <c r="Y5" s="5">
        <v>8256000</v>
      </c>
      <c r="Z5" s="5">
        <v>0</v>
      </c>
      <c r="AA5" s="3"/>
      <c r="AB5" s="3" t="s">
        <v>1</v>
      </c>
      <c r="AC5" s="7" t="s">
        <v>87</v>
      </c>
      <c r="AD5" s="3" t="s">
        <v>88</v>
      </c>
    </row>
    <row r="6" spans="1:30" ht="26.25" customHeight="1">
      <c r="A6" s="3" t="s">
        <v>73</v>
      </c>
      <c r="B6" s="3" t="s">
        <v>0</v>
      </c>
      <c r="C6" s="4">
        <v>2018</v>
      </c>
      <c r="D6" s="4">
        <v>2018</v>
      </c>
      <c r="E6" s="3" t="s">
        <v>139</v>
      </c>
      <c r="F6" s="3"/>
      <c r="G6" s="3" t="s">
        <v>1</v>
      </c>
      <c r="H6" s="5">
        <v>5924000</v>
      </c>
      <c r="I6" s="3" t="s">
        <v>2</v>
      </c>
      <c r="J6" s="3"/>
      <c r="K6" s="3" t="s">
        <v>19</v>
      </c>
      <c r="L6" s="3" t="s">
        <v>20</v>
      </c>
      <c r="M6" s="10" t="s">
        <v>21</v>
      </c>
      <c r="N6" s="3" t="s">
        <v>4</v>
      </c>
      <c r="O6" s="3" t="s">
        <v>5</v>
      </c>
      <c r="P6" s="3" t="s">
        <v>6</v>
      </c>
      <c r="Q6" s="3" t="s">
        <v>7</v>
      </c>
      <c r="R6" s="3" t="s">
        <v>8</v>
      </c>
      <c r="S6" s="6"/>
      <c r="T6" s="3" t="s">
        <v>9</v>
      </c>
      <c r="U6" s="4">
        <v>48</v>
      </c>
      <c r="V6" s="5">
        <v>1481000</v>
      </c>
      <c r="W6" s="5">
        <v>1481000</v>
      </c>
      <c r="X6" s="5">
        <f>W6*2</f>
        <v>2962000</v>
      </c>
      <c r="Y6" s="5">
        <f>V6*4</f>
        <v>5924000</v>
      </c>
      <c r="Z6" s="5">
        <v>0</v>
      </c>
      <c r="AA6" s="3"/>
      <c r="AB6" s="3" t="s">
        <v>1</v>
      </c>
      <c r="AC6" s="14" t="s">
        <v>16</v>
      </c>
      <c r="AD6" s="10" t="s">
        <v>85</v>
      </c>
    </row>
    <row r="7" spans="1:30" ht="24.75">
      <c r="A7" s="3" t="s">
        <v>74</v>
      </c>
      <c r="B7" s="3" t="s">
        <v>0</v>
      </c>
      <c r="C7" s="4">
        <v>2018</v>
      </c>
      <c r="D7" s="4">
        <v>2018</v>
      </c>
      <c r="E7" s="3" t="s">
        <v>140</v>
      </c>
      <c r="F7" s="3"/>
      <c r="G7" s="3" t="s">
        <v>10</v>
      </c>
      <c r="H7" s="5">
        <v>24822000</v>
      </c>
      <c r="I7" s="3" t="s">
        <v>2</v>
      </c>
      <c r="J7" s="3"/>
      <c r="K7" s="3" t="s">
        <v>3</v>
      </c>
      <c r="L7" s="3" t="s">
        <v>156</v>
      </c>
      <c r="M7" s="10" t="s">
        <v>22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6"/>
      <c r="T7" s="3" t="s">
        <v>9</v>
      </c>
      <c r="U7" s="4">
        <v>108</v>
      </c>
      <c r="V7" s="5">
        <v>2758000</v>
      </c>
      <c r="W7" s="5">
        <v>2758000</v>
      </c>
      <c r="X7" s="5">
        <f>W7*7</f>
        <v>19306000</v>
      </c>
      <c r="Y7" s="5">
        <f>V7+W7+X7</f>
        <v>24822000</v>
      </c>
      <c r="Z7" s="5">
        <v>0</v>
      </c>
      <c r="AA7" s="3"/>
      <c r="AB7" s="3" t="s">
        <v>1</v>
      </c>
      <c r="AC7" s="3"/>
      <c r="AD7" s="3" t="s">
        <v>23</v>
      </c>
    </row>
    <row r="8" spans="1:30" s="9" customFormat="1" ht="31.5" customHeight="1">
      <c r="A8" s="3" t="s">
        <v>75</v>
      </c>
      <c r="B8" s="3" t="s">
        <v>0</v>
      </c>
      <c r="C8" s="4">
        <v>2018</v>
      </c>
      <c r="D8" s="4">
        <v>2019</v>
      </c>
      <c r="E8" s="3" t="s">
        <v>141</v>
      </c>
      <c r="F8" s="3"/>
      <c r="G8" s="3" t="s">
        <v>10</v>
      </c>
      <c r="H8" s="5">
        <v>31375000</v>
      </c>
      <c r="I8" s="3" t="s">
        <v>2</v>
      </c>
      <c r="J8" s="15"/>
      <c r="K8" s="3" t="s">
        <v>3</v>
      </c>
      <c r="L8" s="3" t="s">
        <v>78</v>
      </c>
      <c r="M8" s="10" t="s">
        <v>84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6"/>
      <c r="T8" s="10" t="s">
        <v>9</v>
      </c>
      <c r="U8" s="11">
        <v>60</v>
      </c>
      <c r="V8" s="12">
        <v>6275000</v>
      </c>
      <c r="W8" s="12">
        <v>6275000</v>
      </c>
      <c r="X8" s="12">
        <f>Y8-(V8+W8)</f>
        <v>18825000</v>
      </c>
      <c r="Y8" s="13">
        <f>V8*5</f>
        <v>31375000</v>
      </c>
      <c r="Z8" s="12"/>
      <c r="AA8" s="16"/>
      <c r="AB8" s="3" t="s">
        <v>1</v>
      </c>
      <c r="AC8" s="7" t="s">
        <v>87</v>
      </c>
      <c r="AD8" s="3" t="s">
        <v>88</v>
      </c>
    </row>
    <row r="9" spans="1:30" ht="29.25" customHeight="1">
      <c r="A9" s="3" t="s">
        <v>76</v>
      </c>
      <c r="B9" s="3" t="s">
        <v>0</v>
      </c>
      <c r="C9" s="4">
        <v>2018</v>
      </c>
      <c r="D9" s="4">
        <v>2018</v>
      </c>
      <c r="E9" s="3" t="s">
        <v>142</v>
      </c>
      <c r="F9" s="3"/>
      <c r="G9" s="3" t="s">
        <v>1</v>
      </c>
      <c r="H9" s="5">
        <v>2323166.7000000002</v>
      </c>
      <c r="I9" s="3" t="s">
        <v>2</v>
      </c>
      <c r="J9" s="15"/>
      <c r="K9" s="3" t="s">
        <v>13</v>
      </c>
      <c r="L9" s="3" t="s">
        <v>79</v>
      </c>
      <c r="M9" s="10" t="s">
        <v>66</v>
      </c>
      <c r="N9" s="3" t="s">
        <v>4</v>
      </c>
      <c r="O9" s="3" t="s">
        <v>5</v>
      </c>
      <c r="P9" s="3" t="s">
        <v>6</v>
      </c>
      <c r="Q9" s="3" t="s">
        <v>7</v>
      </c>
      <c r="R9" s="3" t="s">
        <v>8</v>
      </c>
      <c r="S9" s="15"/>
      <c r="T9" s="3" t="s">
        <v>9</v>
      </c>
      <c r="U9" s="4">
        <v>60</v>
      </c>
      <c r="V9" s="5">
        <f>H9/5</f>
        <v>464633.34</v>
      </c>
      <c r="W9" s="5">
        <f>H9/5</f>
        <v>464633.34</v>
      </c>
      <c r="X9" s="5">
        <f>H9-(V9+W9)</f>
        <v>1393900.02</v>
      </c>
      <c r="Y9" s="5">
        <f>V9+W9+X9</f>
        <v>2323166.7000000002</v>
      </c>
      <c r="Z9" s="5">
        <v>0</v>
      </c>
      <c r="AA9" s="15"/>
      <c r="AB9" s="3" t="s">
        <v>1</v>
      </c>
      <c r="AC9" s="7" t="s">
        <v>87</v>
      </c>
      <c r="AD9" s="3" t="s">
        <v>88</v>
      </c>
    </row>
    <row r="10" spans="1:30" ht="84.75">
      <c r="A10" s="3" t="s">
        <v>77</v>
      </c>
      <c r="B10" s="3" t="s">
        <v>0</v>
      </c>
      <c r="C10" s="4">
        <v>2018</v>
      </c>
      <c r="D10" s="4">
        <v>2019</v>
      </c>
      <c r="E10" s="29" t="s">
        <v>143</v>
      </c>
      <c r="F10" s="15"/>
      <c r="G10" s="3" t="s">
        <v>1</v>
      </c>
      <c r="H10" s="5">
        <v>3545455</v>
      </c>
      <c r="I10" s="3" t="s">
        <v>2</v>
      </c>
      <c r="J10" s="15"/>
      <c r="K10" s="3" t="s">
        <v>13</v>
      </c>
      <c r="L10" s="3" t="s">
        <v>81</v>
      </c>
      <c r="M10" s="10" t="s">
        <v>80</v>
      </c>
      <c r="N10" s="3" t="s">
        <v>4</v>
      </c>
      <c r="O10" s="3" t="s">
        <v>5</v>
      </c>
      <c r="P10" s="3" t="s">
        <v>6</v>
      </c>
      <c r="Q10" s="3" t="s">
        <v>7</v>
      </c>
      <c r="R10" s="3" t="s">
        <v>8</v>
      </c>
      <c r="S10" s="15"/>
      <c r="T10" s="3" t="s">
        <v>9</v>
      </c>
      <c r="U10" s="4">
        <v>48</v>
      </c>
      <c r="V10" s="5">
        <f>H10/4</f>
        <v>886363.75</v>
      </c>
      <c r="W10" s="5">
        <f>H10/4</f>
        <v>886363.75</v>
      </c>
      <c r="X10" s="5">
        <f>H10-(V10+W10)</f>
        <v>1772727.5</v>
      </c>
      <c r="Y10" s="5">
        <f>V10+W10+X10</f>
        <v>3545455</v>
      </c>
      <c r="Z10" s="5">
        <v>0</v>
      </c>
      <c r="AA10" s="15"/>
      <c r="AB10" s="3" t="s">
        <v>1</v>
      </c>
      <c r="AC10" s="7" t="s">
        <v>87</v>
      </c>
      <c r="AD10" s="3" t="s">
        <v>88</v>
      </c>
    </row>
    <row r="11" spans="1:30" ht="51" customHeight="1">
      <c r="A11" s="3" t="s">
        <v>70</v>
      </c>
      <c r="B11" s="3" t="s">
        <v>0</v>
      </c>
      <c r="C11" s="4">
        <v>2018</v>
      </c>
      <c r="D11" s="4">
        <v>2019</v>
      </c>
      <c r="E11" s="29" t="s">
        <v>144</v>
      </c>
      <c r="F11" s="15"/>
      <c r="G11" s="3" t="s">
        <v>1</v>
      </c>
      <c r="H11" s="5">
        <v>1411326</v>
      </c>
      <c r="I11" s="3" t="s">
        <v>2</v>
      </c>
      <c r="J11" s="15"/>
      <c r="K11" s="3" t="s">
        <v>3</v>
      </c>
      <c r="L11" s="3" t="s">
        <v>82</v>
      </c>
      <c r="M11" s="10" t="s">
        <v>67</v>
      </c>
      <c r="N11" s="3" t="s">
        <v>4</v>
      </c>
      <c r="O11" s="3" t="s">
        <v>5</v>
      </c>
      <c r="P11" s="3" t="s">
        <v>6</v>
      </c>
      <c r="Q11" s="3" t="s">
        <v>7</v>
      </c>
      <c r="R11" s="3" t="s">
        <v>8</v>
      </c>
      <c r="S11" s="15"/>
      <c r="T11" s="3" t="s">
        <v>9</v>
      </c>
      <c r="U11" s="4">
        <v>36</v>
      </c>
      <c r="V11" s="5">
        <f>H11/3</f>
        <v>470442</v>
      </c>
      <c r="W11" s="5">
        <f>H11/3</f>
        <v>470442</v>
      </c>
      <c r="X11" s="5">
        <f>H11-(V11+W11)</f>
        <v>470442</v>
      </c>
      <c r="Y11" s="5">
        <f>V11+W11+X11</f>
        <v>1411326</v>
      </c>
      <c r="Z11" s="5">
        <v>0</v>
      </c>
      <c r="AA11" s="15"/>
      <c r="AB11" s="3" t="s">
        <v>10</v>
      </c>
      <c r="AC11" s="7" t="s">
        <v>11</v>
      </c>
      <c r="AD11" s="3" t="s">
        <v>12</v>
      </c>
    </row>
    <row r="12" spans="1:30" ht="96.75">
      <c r="A12" s="3" t="s">
        <v>71</v>
      </c>
      <c r="B12" s="3" t="s">
        <v>0</v>
      </c>
      <c r="C12" s="4">
        <v>2018</v>
      </c>
      <c r="D12" s="4">
        <v>2019</v>
      </c>
      <c r="E12" s="29" t="s">
        <v>145</v>
      </c>
      <c r="F12" s="15"/>
      <c r="G12" s="3" t="s">
        <v>1</v>
      </c>
      <c r="H12" s="5">
        <v>69761150</v>
      </c>
      <c r="I12" s="3" t="s">
        <v>2</v>
      </c>
      <c r="J12" s="15"/>
      <c r="K12" s="3" t="s">
        <v>13</v>
      </c>
      <c r="L12" s="3" t="s">
        <v>157</v>
      </c>
      <c r="M12" s="10" t="s">
        <v>83</v>
      </c>
      <c r="N12" s="3" t="s">
        <v>4</v>
      </c>
      <c r="O12" s="3" t="s">
        <v>5</v>
      </c>
      <c r="P12" s="3" t="s">
        <v>6</v>
      </c>
      <c r="Q12" s="3" t="s">
        <v>7</v>
      </c>
      <c r="R12" s="3" t="s">
        <v>8</v>
      </c>
      <c r="S12" s="15"/>
      <c r="T12" s="3" t="s">
        <v>9</v>
      </c>
      <c r="U12" s="4">
        <v>48</v>
      </c>
      <c r="V12" s="5">
        <f>H12/4</f>
        <v>17440287.5</v>
      </c>
      <c r="W12" s="5">
        <f>H12/4</f>
        <v>17440287.5</v>
      </c>
      <c r="X12" s="5">
        <f>H12-(V12+W12)</f>
        <v>34880575</v>
      </c>
      <c r="Y12" s="5">
        <f>V12+W12+X12</f>
        <v>69761150</v>
      </c>
      <c r="Z12" s="5">
        <v>0</v>
      </c>
      <c r="AA12" s="15"/>
      <c r="AB12" s="3" t="s">
        <v>1</v>
      </c>
      <c r="AC12" s="14" t="s">
        <v>16</v>
      </c>
      <c r="AD12" s="10" t="s">
        <v>89</v>
      </c>
    </row>
    <row r="13" spans="1:30" ht="56.25" customHeight="1">
      <c r="A13" s="3" t="s">
        <v>92</v>
      </c>
      <c r="B13" s="3" t="s">
        <v>0</v>
      </c>
      <c r="C13" s="4">
        <v>2019</v>
      </c>
      <c r="D13" s="4">
        <v>2019</v>
      </c>
      <c r="E13" s="29" t="s">
        <v>146</v>
      </c>
      <c r="F13" s="15"/>
      <c r="G13" s="3" t="s">
        <v>1</v>
      </c>
      <c r="H13" s="5">
        <v>1118000</v>
      </c>
      <c r="I13" s="3" t="s">
        <v>2</v>
      </c>
      <c r="J13" s="8"/>
      <c r="K13" s="3" t="s">
        <v>3</v>
      </c>
      <c r="L13" s="3" t="s">
        <v>82</v>
      </c>
      <c r="M13" s="10" t="s">
        <v>86</v>
      </c>
      <c r="N13" s="3" t="s">
        <v>4</v>
      </c>
      <c r="O13" s="3" t="s">
        <v>5</v>
      </c>
      <c r="P13" s="3" t="s">
        <v>6</v>
      </c>
      <c r="Q13" s="3" t="s">
        <v>7</v>
      </c>
      <c r="R13" s="3" t="s">
        <v>8</v>
      </c>
      <c r="S13" s="15"/>
      <c r="T13" s="3" t="s">
        <v>9</v>
      </c>
      <c r="U13" s="4">
        <v>12</v>
      </c>
      <c r="V13" s="5">
        <v>1118000</v>
      </c>
      <c r="W13" s="5">
        <v>0</v>
      </c>
      <c r="X13" s="5">
        <v>0</v>
      </c>
      <c r="Y13" s="5">
        <v>1118000</v>
      </c>
      <c r="Z13" s="5">
        <v>0</v>
      </c>
      <c r="AA13" s="8"/>
      <c r="AB13" s="8" t="s">
        <v>1</v>
      </c>
      <c r="AC13" s="7" t="s">
        <v>87</v>
      </c>
      <c r="AD13" s="3" t="s">
        <v>88</v>
      </c>
    </row>
    <row r="14" spans="1:30" ht="36.75">
      <c r="A14" s="3" t="s">
        <v>93</v>
      </c>
      <c r="B14" s="3" t="s">
        <v>0</v>
      </c>
      <c r="C14" s="4">
        <v>2019</v>
      </c>
      <c r="D14" s="4">
        <v>2019</v>
      </c>
      <c r="E14" s="29" t="s">
        <v>147</v>
      </c>
      <c r="F14" s="15"/>
      <c r="G14" s="3" t="s">
        <v>1</v>
      </c>
      <c r="H14" s="5">
        <v>1233000</v>
      </c>
      <c r="I14" s="3" t="s">
        <v>2</v>
      </c>
      <c r="J14" s="8"/>
      <c r="K14" s="3" t="s">
        <v>13</v>
      </c>
      <c r="L14" s="3" t="s">
        <v>157</v>
      </c>
      <c r="M14" s="10" t="s">
        <v>90</v>
      </c>
      <c r="N14" s="3" t="s">
        <v>4</v>
      </c>
      <c r="O14" s="3" t="s">
        <v>5</v>
      </c>
      <c r="P14" s="3" t="s">
        <v>6</v>
      </c>
      <c r="Q14" s="3" t="s">
        <v>7</v>
      </c>
      <c r="R14" s="3" t="s">
        <v>8</v>
      </c>
      <c r="S14" s="15"/>
      <c r="T14" s="3" t="s">
        <v>9</v>
      </c>
      <c r="U14" s="4">
        <v>12</v>
      </c>
      <c r="V14" s="5">
        <v>1233000</v>
      </c>
      <c r="W14" s="5">
        <v>0</v>
      </c>
      <c r="X14" s="5">
        <v>0</v>
      </c>
      <c r="Y14" s="5">
        <v>1233000</v>
      </c>
      <c r="Z14" s="5">
        <v>0</v>
      </c>
      <c r="AA14" s="8"/>
      <c r="AB14" s="8" t="s">
        <v>1</v>
      </c>
      <c r="AC14" s="7" t="s">
        <v>87</v>
      </c>
      <c r="AD14" s="3" t="s">
        <v>88</v>
      </c>
    </row>
    <row r="15" spans="1:30" ht="36.75">
      <c r="A15" s="3" t="s">
        <v>94</v>
      </c>
      <c r="B15" s="3" t="s">
        <v>0</v>
      </c>
      <c r="C15" s="4">
        <v>2019</v>
      </c>
      <c r="D15" s="4">
        <v>2019</v>
      </c>
      <c r="E15" s="29" t="s">
        <v>148</v>
      </c>
      <c r="F15" s="15"/>
      <c r="G15" s="3" t="s">
        <v>1</v>
      </c>
      <c r="H15" s="5">
        <v>2633000</v>
      </c>
      <c r="I15" s="3" t="s">
        <v>2</v>
      </c>
      <c r="J15" s="8"/>
      <c r="K15" s="3" t="s">
        <v>13</v>
      </c>
      <c r="L15" s="3" t="s">
        <v>157</v>
      </c>
      <c r="M15" s="10" t="s">
        <v>91</v>
      </c>
      <c r="N15" s="3" t="s">
        <v>4</v>
      </c>
      <c r="O15" s="3" t="s">
        <v>5</v>
      </c>
      <c r="P15" s="3" t="s">
        <v>6</v>
      </c>
      <c r="Q15" s="3" t="s">
        <v>7</v>
      </c>
      <c r="R15" s="3" t="s">
        <v>8</v>
      </c>
      <c r="S15" s="15"/>
      <c r="T15" s="3" t="s">
        <v>9</v>
      </c>
      <c r="U15" s="4">
        <v>12</v>
      </c>
      <c r="V15" s="5">
        <v>2633000</v>
      </c>
      <c r="W15" s="5">
        <v>0</v>
      </c>
      <c r="X15" s="5">
        <v>0</v>
      </c>
      <c r="Y15" s="5">
        <v>2633000</v>
      </c>
      <c r="Z15" s="5">
        <v>0</v>
      </c>
      <c r="AA15" s="8"/>
      <c r="AB15" s="8" t="s">
        <v>1</v>
      </c>
      <c r="AC15" s="7" t="s">
        <v>87</v>
      </c>
      <c r="AD15" s="3" t="s">
        <v>88</v>
      </c>
    </row>
    <row r="16" spans="1:30" ht="24.75">
      <c r="A16" s="3" t="s">
        <v>95</v>
      </c>
      <c r="B16" s="3" t="s">
        <v>0</v>
      </c>
      <c r="C16" s="4">
        <v>2019</v>
      </c>
      <c r="D16" s="4">
        <v>2019</v>
      </c>
      <c r="E16" s="29" t="s">
        <v>149</v>
      </c>
      <c r="F16" s="15"/>
      <c r="G16" s="3" t="s">
        <v>1</v>
      </c>
      <c r="H16" s="5">
        <v>1191000</v>
      </c>
      <c r="I16" s="3" t="s">
        <v>2</v>
      </c>
      <c r="J16" s="15"/>
      <c r="K16" s="3" t="s">
        <v>13</v>
      </c>
      <c r="L16" s="3" t="s">
        <v>157</v>
      </c>
      <c r="M16" s="10" t="s">
        <v>68</v>
      </c>
      <c r="N16" s="3" t="s">
        <v>4</v>
      </c>
      <c r="O16" s="3" t="s">
        <v>5</v>
      </c>
      <c r="P16" s="3" t="s">
        <v>6</v>
      </c>
      <c r="Q16" s="3" t="s">
        <v>7</v>
      </c>
      <c r="R16" s="3" t="s">
        <v>8</v>
      </c>
      <c r="S16" s="15"/>
      <c r="T16" s="3" t="s">
        <v>9</v>
      </c>
      <c r="U16" s="4">
        <v>12</v>
      </c>
      <c r="V16" s="5">
        <v>1191000</v>
      </c>
      <c r="W16" s="5">
        <v>0</v>
      </c>
      <c r="X16" s="5">
        <v>0</v>
      </c>
      <c r="Y16" s="5">
        <v>1191000</v>
      </c>
      <c r="Z16" s="5">
        <v>0</v>
      </c>
      <c r="AA16" s="15"/>
      <c r="AB16" s="8" t="s">
        <v>1</v>
      </c>
      <c r="AC16" s="7" t="s">
        <v>87</v>
      </c>
      <c r="AD16" s="3" t="s">
        <v>88</v>
      </c>
    </row>
    <row r="17" spans="1:30" ht="36.75">
      <c r="A17" s="3" t="s">
        <v>96</v>
      </c>
      <c r="B17" s="3" t="s">
        <v>0</v>
      </c>
      <c r="C17" s="4">
        <v>2019</v>
      </c>
      <c r="D17" s="4">
        <v>2019</v>
      </c>
      <c r="E17" s="29" t="s">
        <v>150</v>
      </c>
      <c r="F17" s="15"/>
      <c r="G17" s="3" t="s">
        <v>1</v>
      </c>
      <c r="H17" s="5">
        <v>2246000</v>
      </c>
      <c r="I17" s="3" t="s">
        <v>2</v>
      </c>
      <c r="J17" s="15"/>
      <c r="K17" s="3" t="s">
        <v>3</v>
      </c>
      <c r="L17" s="3" t="s">
        <v>158</v>
      </c>
      <c r="M17" s="10" t="s">
        <v>102</v>
      </c>
      <c r="N17" s="3" t="s">
        <v>4</v>
      </c>
      <c r="O17" s="3" t="s">
        <v>5</v>
      </c>
      <c r="P17" s="3" t="s">
        <v>6</v>
      </c>
      <c r="Q17" s="3" t="s">
        <v>7</v>
      </c>
      <c r="R17" s="3" t="s">
        <v>8</v>
      </c>
      <c r="S17" s="15"/>
      <c r="T17" s="3" t="s">
        <v>9</v>
      </c>
      <c r="U17" s="4">
        <v>48</v>
      </c>
      <c r="V17" s="17">
        <v>47000</v>
      </c>
      <c r="W17" s="17">
        <v>561500</v>
      </c>
      <c r="X17" s="17">
        <v>1637500</v>
      </c>
      <c r="Y17" s="17">
        <v>2246000</v>
      </c>
      <c r="Z17" s="5">
        <v>0</v>
      </c>
      <c r="AA17" s="15"/>
      <c r="AB17" s="3" t="s">
        <v>10</v>
      </c>
      <c r="AC17" s="7" t="s">
        <v>11</v>
      </c>
      <c r="AD17" s="3" t="s">
        <v>12</v>
      </c>
    </row>
    <row r="18" spans="1:30" ht="36.75">
      <c r="A18" s="3" t="s">
        <v>97</v>
      </c>
      <c r="B18" s="3" t="s">
        <v>0</v>
      </c>
      <c r="C18" s="4">
        <v>2019</v>
      </c>
      <c r="D18" s="4">
        <v>2019</v>
      </c>
      <c r="E18" s="29" t="s">
        <v>151</v>
      </c>
      <c r="F18" s="15"/>
      <c r="G18" s="3" t="s">
        <v>1</v>
      </c>
      <c r="H18" s="5">
        <v>1290000</v>
      </c>
      <c r="I18" s="3" t="s">
        <v>2</v>
      </c>
      <c r="J18" s="15"/>
      <c r="K18" s="3" t="s">
        <v>3</v>
      </c>
      <c r="L18" s="3" t="s">
        <v>109</v>
      </c>
      <c r="M18" s="10" t="s">
        <v>103</v>
      </c>
      <c r="N18" s="3" t="s">
        <v>4</v>
      </c>
      <c r="O18" s="3" t="s">
        <v>5</v>
      </c>
      <c r="P18" s="3" t="s">
        <v>6</v>
      </c>
      <c r="Q18" s="3" t="s">
        <v>7</v>
      </c>
      <c r="R18" s="3" t="s">
        <v>8</v>
      </c>
      <c r="S18" s="15"/>
      <c r="T18" s="3" t="s">
        <v>9</v>
      </c>
      <c r="U18" s="4">
        <v>24</v>
      </c>
      <c r="V18" s="17">
        <v>645000</v>
      </c>
      <c r="W18" s="17">
        <v>645000</v>
      </c>
      <c r="X18" s="17">
        <v>0</v>
      </c>
      <c r="Y18" s="17">
        <v>1290000</v>
      </c>
      <c r="Z18" s="5">
        <v>0</v>
      </c>
      <c r="AA18" s="15"/>
      <c r="AB18" s="3" t="s">
        <v>10</v>
      </c>
      <c r="AC18" s="7" t="s">
        <v>11</v>
      </c>
      <c r="AD18" s="3" t="s">
        <v>12</v>
      </c>
    </row>
    <row r="19" spans="1:30" ht="36.75">
      <c r="A19" s="3" t="s">
        <v>98</v>
      </c>
      <c r="B19" s="3" t="s">
        <v>0</v>
      </c>
      <c r="C19" s="4">
        <v>2019</v>
      </c>
      <c r="D19" s="4">
        <v>2019</v>
      </c>
      <c r="E19" s="29" t="s">
        <v>152</v>
      </c>
      <c r="F19" s="15"/>
      <c r="G19" s="3" t="s">
        <v>1</v>
      </c>
      <c r="H19" s="5">
        <v>1260000</v>
      </c>
      <c r="I19" s="3" t="s">
        <v>2</v>
      </c>
      <c r="J19" s="15"/>
      <c r="K19" s="3" t="s">
        <v>13</v>
      </c>
      <c r="L19" s="3" t="s">
        <v>159</v>
      </c>
      <c r="M19" s="10" t="s">
        <v>104</v>
      </c>
      <c r="N19" s="3" t="s">
        <v>4</v>
      </c>
      <c r="O19" s="3" t="s">
        <v>5</v>
      </c>
      <c r="P19" s="3" t="s">
        <v>6</v>
      </c>
      <c r="Q19" s="3" t="s">
        <v>7</v>
      </c>
      <c r="R19" s="3" t="s">
        <v>8</v>
      </c>
      <c r="S19" s="15"/>
      <c r="T19" s="3" t="s">
        <v>9</v>
      </c>
      <c r="U19" s="4">
        <v>36</v>
      </c>
      <c r="V19" s="17">
        <v>420000</v>
      </c>
      <c r="W19" s="17">
        <v>420000</v>
      </c>
      <c r="X19" s="17">
        <v>420000</v>
      </c>
      <c r="Y19" s="17">
        <v>1260000</v>
      </c>
      <c r="Z19" s="5">
        <v>0</v>
      </c>
      <c r="AA19" s="15"/>
      <c r="AB19" s="3" t="s">
        <v>10</v>
      </c>
      <c r="AC19" s="7" t="s">
        <v>11</v>
      </c>
      <c r="AD19" s="3" t="s">
        <v>12</v>
      </c>
    </row>
    <row r="20" spans="1:30" ht="24.75">
      <c r="A20" s="3" t="s">
        <v>99</v>
      </c>
      <c r="B20" s="3" t="s">
        <v>0</v>
      </c>
      <c r="C20" s="4">
        <v>2019</v>
      </c>
      <c r="D20" s="4">
        <v>2019</v>
      </c>
      <c r="E20" s="29" t="s">
        <v>153</v>
      </c>
      <c r="F20" s="15"/>
      <c r="G20" s="3" t="s">
        <v>1</v>
      </c>
      <c r="H20" s="5">
        <v>1992000</v>
      </c>
      <c r="I20" s="3" t="s">
        <v>2</v>
      </c>
      <c r="J20" s="15"/>
      <c r="K20" s="3" t="s">
        <v>13</v>
      </c>
      <c r="L20" s="3" t="s">
        <v>110</v>
      </c>
      <c r="M20" s="10" t="s">
        <v>105</v>
      </c>
      <c r="N20" s="3" t="s">
        <v>4</v>
      </c>
      <c r="O20" s="3" t="s">
        <v>5</v>
      </c>
      <c r="P20" s="3" t="s">
        <v>6</v>
      </c>
      <c r="Q20" s="3" t="s">
        <v>7</v>
      </c>
      <c r="R20" s="3" t="s">
        <v>8</v>
      </c>
      <c r="S20" s="15"/>
      <c r="T20" s="3" t="s">
        <v>9</v>
      </c>
      <c r="U20" s="4">
        <v>24</v>
      </c>
      <c r="V20" s="17">
        <v>996000</v>
      </c>
      <c r="W20" s="17">
        <v>996000</v>
      </c>
      <c r="X20" s="17">
        <v>0</v>
      </c>
      <c r="Y20" s="17">
        <v>1992000</v>
      </c>
      <c r="Z20" s="5">
        <v>0</v>
      </c>
      <c r="AA20" s="15"/>
      <c r="AB20" s="8" t="s">
        <v>1</v>
      </c>
      <c r="AC20" s="7" t="s">
        <v>87</v>
      </c>
      <c r="AD20" s="3" t="s">
        <v>88</v>
      </c>
    </row>
    <row r="21" spans="1:30" ht="36.75">
      <c r="A21" s="3" t="s">
        <v>100</v>
      </c>
      <c r="B21" s="3" t="s">
        <v>0</v>
      </c>
      <c r="C21" s="4">
        <v>2019</v>
      </c>
      <c r="D21" s="4">
        <v>2019</v>
      </c>
      <c r="E21" s="29" t="s">
        <v>154</v>
      </c>
      <c r="F21" s="15"/>
      <c r="G21" s="3" t="s">
        <v>1</v>
      </c>
      <c r="H21" s="5">
        <v>3478000</v>
      </c>
      <c r="I21" s="3" t="s">
        <v>2</v>
      </c>
      <c r="J21" s="15"/>
      <c r="K21" s="3" t="s">
        <v>3</v>
      </c>
      <c r="L21" s="3" t="s">
        <v>111</v>
      </c>
      <c r="M21" s="10" t="s">
        <v>106</v>
      </c>
      <c r="N21" s="3" t="s">
        <v>4</v>
      </c>
      <c r="O21" s="3" t="s">
        <v>5</v>
      </c>
      <c r="P21" s="3" t="s">
        <v>6</v>
      </c>
      <c r="Q21" s="3" t="s">
        <v>7</v>
      </c>
      <c r="R21" s="3" t="s">
        <v>8</v>
      </c>
      <c r="S21" s="15"/>
      <c r="T21" s="3" t="s">
        <v>9</v>
      </c>
      <c r="U21" s="4">
        <v>48</v>
      </c>
      <c r="V21" s="17">
        <v>869500</v>
      </c>
      <c r="W21" s="17">
        <v>869500</v>
      </c>
      <c r="X21" s="17">
        <v>1739000</v>
      </c>
      <c r="Y21" s="17">
        <v>3478000</v>
      </c>
      <c r="Z21" s="5">
        <v>0</v>
      </c>
      <c r="AA21" s="15"/>
      <c r="AB21" s="3" t="s">
        <v>10</v>
      </c>
      <c r="AC21" s="7" t="s">
        <v>11</v>
      </c>
      <c r="AD21" s="3" t="s">
        <v>12</v>
      </c>
    </row>
    <row r="22" spans="1:30" ht="24.75">
      <c r="A22" s="3" t="s">
        <v>101</v>
      </c>
      <c r="B22" s="3" t="s">
        <v>0</v>
      </c>
      <c r="C22" s="4">
        <v>2019</v>
      </c>
      <c r="D22" s="4">
        <v>2019</v>
      </c>
      <c r="E22" s="29" t="s">
        <v>155</v>
      </c>
      <c r="F22" s="15"/>
      <c r="G22" s="3" t="s">
        <v>1</v>
      </c>
      <c r="H22" s="5">
        <v>2100000</v>
      </c>
      <c r="I22" s="3" t="s">
        <v>2</v>
      </c>
      <c r="J22" s="15"/>
      <c r="K22" s="3" t="s">
        <v>13</v>
      </c>
      <c r="L22" s="3" t="s">
        <v>112</v>
      </c>
      <c r="M22" s="10" t="s">
        <v>107</v>
      </c>
      <c r="N22" s="3" t="s">
        <v>4</v>
      </c>
      <c r="O22" s="3" t="s">
        <v>5</v>
      </c>
      <c r="P22" s="3" t="s">
        <v>6</v>
      </c>
      <c r="Q22" s="3" t="s">
        <v>7</v>
      </c>
      <c r="R22" s="3" t="s">
        <v>8</v>
      </c>
      <c r="S22" s="15"/>
      <c r="T22" s="3" t="s">
        <v>9</v>
      </c>
      <c r="U22" s="4" t="s">
        <v>108</v>
      </c>
      <c r="V22" s="17">
        <v>2100000</v>
      </c>
      <c r="W22" s="17">
        <v>0</v>
      </c>
      <c r="X22" s="17">
        <v>0</v>
      </c>
      <c r="Y22" s="17">
        <v>2100000</v>
      </c>
      <c r="Z22" s="5">
        <v>0</v>
      </c>
      <c r="AA22" s="15"/>
      <c r="AB22" s="8" t="s">
        <v>1</v>
      </c>
      <c r="AC22" s="7" t="s">
        <v>87</v>
      </c>
      <c r="AD22" s="3" t="s">
        <v>88</v>
      </c>
    </row>
  </sheetData>
  <mergeCells count="1">
    <mergeCell ref="A1:AD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&amp;CASST VALTELLINA E ALTO LARIO
VIA STELVIO 25
23100 SONDRIO
PROGRAMMAZIONE GARE SOPRA 1 MILIONE DI EURO. BIENNIO 2019/2020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FEB2CAFD1D8B47A0B8CF2D295DD18D" ma:contentTypeVersion="12" ma:contentTypeDescription="Creare un nuovo documento." ma:contentTypeScope="" ma:versionID="34f9f26c8fcb27cc4fe30086498af941">
  <xsd:schema xmlns:xsd="http://www.w3.org/2001/XMLSchema" xmlns:xs="http://www.w3.org/2001/XMLSchema" xmlns:p="http://schemas.microsoft.com/office/2006/metadata/properties" xmlns:ns2="8e7eb29f-2cb3-4673-aa2f-4babf9536f18" xmlns:ns3="46f3fa6c-dd1d-4d95-895b-27344fe47777" targetNamespace="http://schemas.microsoft.com/office/2006/metadata/properties" ma:root="true" ma:fieldsID="7191375700d7922592d442d062592882" ns2:_="" ns3:_="">
    <xsd:import namespace="8e7eb29f-2cb3-4673-aa2f-4babf9536f18"/>
    <xsd:import namespace="46f3fa6c-dd1d-4d95-895b-27344fe47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eb29f-2cb3-4673-aa2f-4babf9536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3fa6c-dd1d-4d95-895b-27344fe47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AAE406-F7F3-462D-90B2-88CD561FDF5D}"/>
</file>

<file path=customXml/itemProps2.xml><?xml version="1.0" encoding="utf-8"?>
<ds:datastoreItem xmlns:ds="http://schemas.openxmlformats.org/officeDocument/2006/customXml" ds:itemID="{DE4E013A-F8DB-452E-9555-5632A3D2077C}"/>
</file>

<file path=customXml/itemProps3.xml><?xml version="1.0" encoding="utf-8"?>
<ds:datastoreItem xmlns:ds="http://schemas.openxmlformats.org/officeDocument/2006/customXml" ds:itemID="{C316ACF6-9440-461C-9E38-8140EEF18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SCHEDA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2019-11-13T09:16:10Z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0x01010012FEB2CAFD1D8B47A0B8CF2D295DD18D</vt:lpwstr>
  </property>
  <property fmtid="{D5CDD505-2E9C-101B-9397-08002B2CF9AE}" pid="3" name="Order">
    <vt:r8>6333800</vt:r8>
  </property>
</Properties>
</file>