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elisa.fogagnoli\Downloads\"/>
    </mc:Choice>
  </mc:AlternateContent>
  <xr:revisionPtr revIDLastSave="0" documentId="8_{507D86EC-BDCF-441F-B50B-D0ED2887113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LEGENDA" sheetId="1" r:id="rId1"/>
    <sheet name="DATI ENTE" sheetId="2" r:id="rId2"/>
    <sheet name="SCHEDA H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3" l="1"/>
  <c r="Q5" i="3"/>
  <c r="U9" i="3"/>
  <c r="U10" i="3"/>
  <c r="U11" i="3"/>
  <c r="U12" i="3"/>
  <c r="U8" i="3"/>
  <c r="U13" i="3" l="1"/>
  <c r="U17" i="3"/>
  <c r="U20" i="3"/>
  <c r="U22" i="3"/>
  <c r="U19" i="3"/>
  <c r="U18" i="3"/>
  <c r="U21" i="3"/>
  <c r="U23" i="3"/>
  <c r="U14" i="3"/>
  <c r="U16" i="3"/>
</calcChain>
</file>

<file path=xl/sharedStrings.xml><?xml version="1.0" encoding="utf-8"?>
<sst xmlns="http://schemas.openxmlformats.org/spreadsheetml/2006/main" count="394" uniqueCount="168">
  <si>
    <t>PROGRAMMA TRIENNALE - ELENCO DELLE ACQUISIZIONI DI FORNITURE E SERVIZI DI IMPORTO STIMATO SUPERIORE A 1 MILIONE DI EURO</t>
  </si>
  <si>
    <t>Istruzioni per la compilazione</t>
  </si>
  <si>
    <t>Foglio: DATI ENTE</t>
  </si>
  <si>
    <t>Inserire i dati anagrafici dell'Amministrazione e del soggetto referente dei dati di programmazione triennale degli acquisti di forniture e servizi</t>
  </si>
  <si>
    <t>Foglio: SCHEDA H</t>
  </si>
  <si>
    <t>Riportare l’elenco degli acquisti della programmazione con indicazione degli elementi essenziali per la loro individuazione. Per l’acquisto di una fornitura o di un servizio ricompreso in un progetto di investimento pubblico, è riportato il relativo CUP. Tutti gli importi devono essere espressi per intero in euro (es. per indicare 25 milioni, scrivere 25000000).</t>
  </si>
  <si>
    <t xml:space="preserve">Colonna A - Numero intervento CUI </t>
  </si>
  <si>
    <t>Codice CUI = Codice Fiscale dell'amministrazione + prima annualità del primo programma (aaaa) nel quale l'intervento è stato inserito + progressivo di 5 cifre della prima annualità del primo programma</t>
  </si>
  <si>
    <t>Colonna E - Codice CUP</t>
  </si>
  <si>
    <t>Indica il CUP (cfr. articolo 6, comma 4)</t>
  </si>
  <si>
    <t>Colonna G: CUI lavoro o altra acquisizione nel cui importo complessivo l'acquisto è ricompreso</t>
  </si>
  <si>
    <r>
      <t>Compilare se nella colonna F ("</t>
    </r>
    <r>
      <rPr>
        <i/>
        <sz val="11"/>
        <rFont val="Calibri"/>
        <family val="2"/>
      </rPr>
      <t>Acquisto ricompreso nell'importo complessivo di un lavoro o di altra acquisizione presente in programmazione di lavori, fornitire e servizi</t>
    </r>
    <r>
      <rPr>
        <sz val="11"/>
        <rFont val="Calibri"/>
        <family val="2"/>
      </rPr>
      <t>") si è risposto "SI" e se nella colonna E ("Codice CUP") non è stato riportato il CUP in quanto non presente</t>
    </r>
  </si>
  <si>
    <t>Colonna H - Lotto funzionale</t>
  </si>
  <si>
    <t>Indica se lotto funzionale secondo la definizione di cui all'art. 3 comma 1 lettera s) dell'allegato I.1 del D.lgs. 36/2023</t>
  </si>
  <si>
    <t>Colonna K - CPV</t>
  </si>
  <si>
    <t>Relativa a CPV principale. Deve essere rispettata la coerenza, per le prime due cifre, con il settore: F = CPV&lt;45 o 48, S: CPV&gt; 48</t>
  </si>
  <si>
    <r>
      <t>Colonna M - Livello di priorità</t>
    </r>
    <r>
      <rPr>
        <b/>
        <sz val="11"/>
        <color rgb="FFFF0000"/>
        <rFont val="Calibri"/>
        <family val="2"/>
      </rPr>
      <t xml:space="preserve"> </t>
    </r>
  </si>
  <si>
    <r>
      <t xml:space="preserve">Indica il livello di priorità di cui all’articolo 6, commi 10 e 11 allegato I.5 del D.lgs. 36/2023                                                                                                                                                                                           </t>
    </r>
    <r>
      <rPr>
        <b/>
        <sz val="11"/>
        <rFont val="Calibri"/>
        <family val="2"/>
      </rPr>
      <t>Tabella H.1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1.</t>
    </r>
    <r>
      <rPr>
        <sz val="11"/>
        <rFont val="Calibri"/>
        <family val="2"/>
      </rPr>
      <t xml:space="preserve"> priorità massima
</t>
    </r>
    <r>
      <rPr>
        <b/>
        <sz val="11"/>
        <rFont val="Calibri"/>
        <family val="2"/>
      </rPr>
      <t>2</t>
    </r>
    <r>
      <rPr>
        <sz val="11"/>
        <rFont val="Calibri"/>
        <family val="2"/>
      </rPr>
      <t xml:space="preserve">. priorità media
</t>
    </r>
    <r>
      <rPr>
        <b/>
        <sz val="11"/>
        <rFont val="Calibri"/>
        <family val="2"/>
      </rPr>
      <t>3.</t>
    </r>
    <r>
      <rPr>
        <sz val="11"/>
        <rFont val="Calibri"/>
        <family val="2"/>
      </rPr>
      <t xml:space="preserve"> priorità minima                                                                                                                                                                                                                              </t>
    </r>
  </si>
  <si>
    <t>Colonna N - Responsabile unico del progetto</t>
  </si>
  <si>
    <t>Riportare nome e cognome del responsabile del procedimento unico del progetto</t>
  </si>
  <si>
    <t>Colonne Q, R, T, U, V - Valore (somma)</t>
  </si>
  <si>
    <t>La somma è calcolata al netto dell’importo degli acquisti ricompresi nell’importo complessivo di un lavoro o di altra acquisizione presente in programmazione di lavori, forniture e servizi</t>
  </si>
  <si>
    <t>Colonna U - Stima dei costi dell'acquisto (Totale)</t>
  </si>
  <si>
    <t>Importo complessivo ai sensi dell’articolo 6, comma 5 allegato I.5 del D.lgs. 36/2023 ivi incluse le spese eventualmente sostenute antecedentemente alla prima annualità</t>
  </si>
  <si>
    <t>Colonne V, W - Apporto di capitale privato</t>
  </si>
  <si>
    <t>Riportare l’importo del capitale privato come quota parte dell’importo complessivo</t>
  </si>
  <si>
    <t>Colonne X, Y - Centrale di Committenza o Soggetto Aggregatore al quale si farà ricorso per l'espletamento della  procedura di affidamento</t>
  </si>
  <si>
    <t>Dati obbligatori per i soli acquisti ricompresi nella prima annualità (cfr. articolo 8 allegato I.5 del D.lgs. 36/2023)</t>
  </si>
  <si>
    <t>Colonna Z - Acquisto aggiunto o variato a seguito di modifica programma</t>
  </si>
  <si>
    <r>
      <t xml:space="preserve">Indica se l’acquisto è stato aggiunto o è stato modificato a seguito di modifica in corso d’anno ai sensi dell’articolo 7, commi 8 e 9 allegato I.5 del D.lgs. 36/2023. Tale campo, come la relativa nota e tabella, compaiono solo in caso di modifica del programma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Calibri"/>
        <family val="2"/>
      </rPr>
      <t>Tabella H.2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1.</t>
    </r>
    <r>
      <rPr>
        <sz val="11"/>
        <rFont val="Calibri"/>
        <family val="2"/>
      </rPr>
      <t xml:space="preserve"> modifica ex art. 7, comma 8, lettera b)
</t>
    </r>
    <r>
      <rPr>
        <b/>
        <sz val="11"/>
        <rFont val="Calibri"/>
        <family val="2"/>
      </rPr>
      <t>2</t>
    </r>
    <r>
      <rPr>
        <sz val="11"/>
        <rFont val="Calibri"/>
        <family val="2"/>
      </rPr>
      <t xml:space="preserve">. modifica ex art. 7, comma 8, lettera c)
</t>
    </r>
    <r>
      <rPr>
        <b/>
        <sz val="11"/>
        <rFont val="Calibri"/>
        <family val="2"/>
      </rPr>
      <t>3.</t>
    </r>
    <r>
      <rPr>
        <sz val="11"/>
        <rFont val="Calibri"/>
        <family val="2"/>
      </rPr>
      <t xml:space="preserve"> modifica ex art. 7, comma 8, lettera d)
</t>
    </r>
    <r>
      <rPr>
        <b/>
        <sz val="11"/>
        <rFont val="Calibri"/>
        <family val="2"/>
      </rPr>
      <t>4.</t>
    </r>
    <r>
      <rPr>
        <sz val="11"/>
        <rFont val="Calibri"/>
        <family val="2"/>
      </rPr>
      <t xml:space="preserve"> modifica ex art. 7, comma 8, lettera e)
</t>
    </r>
    <r>
      <rPr>
        <b/>
        <sz val="11"/>
        <rFont val="Calibri"/>
        <family val="2"/>
      </rPr>
      <t>5.</t>
    </r>
    <r>
      <rPr>
        <sz val="11"/>
        <rFont val="Calibri"/>
        <family val="2"/>
      </rPr>
      <t xml:space="preserve"> modifica ex art. 7, comma 9</t>
    </r>
  </si>
  <si>
    <t>Amministrazione</t>
  </si>
  <si>
    <t>Referente dei dati di programmazione</t>
  </si>
  <si>
    <t>Codice Fiscale Amministrazione</t>
  </si>
  <si>
    <t>Codice IPA 
Amministrazione</t>
  </si>
  <si>
    <t>Dipartimento</t>
  </si>
  <si>
    <t>Ufficio</t>
  </si>
  <si>
    <t>Regione</t>
  </si>
  <si>
    <t>Provincia</t>
  </si>
  <si>
    <t>Indirizzo</t>
  </si>
  <si>
    <t>Telefono</t>
  </si>
  <si>
    <t>Indirizzo
 mail</t>
  </si>
  <si>
    <t>Indirizzo PEC</t>
  </si>
  <si>
    <t>Nome</t>
  </si>
  <si>
    <t>Cognome</t>
  </si>
  <si>
    <t>Codice fiscale</t>
  </si>
  <si>
    <t>Indirizzo
mail</t>
  </si>
  <si>
    <t xml:space="preserve">SCHEDA H - PROGRAMMA TRIENNALE - ELENCO DELLE ACQUISIZIONI DI FORNITURE E SERVIZI DI IMPORTO STIMATO SUPERIORE A 1 MILIONE DI EURO AAAA/AAAA+2 </t>
  </si>
  <si>
    <t xml:space="preserve">Numero intervento CUI
</t>
  </si>
  <si>
    <t xml:space="preserve">Codice Fiscale Amministrazione </t>
  </si>
  <si>
    <t>Prima annualità del primo programma nel quale l'intervento è stato inserito</t>
  </si>
  <si>
    <t xml:space="preserve">Codice CUP </t>
  </si>
  <si>
    <t>Acquisto ricompreso nell'importo complessivo di un lavoro o di altra acquisizione presente in programmazione di lavori, forniture e servizi</t>
  </si>
  <si>
    <t>CUI lavoro o altra acquisizione nel cui importo complessivo l'acquisto è ricompreso</t>
  </si>
  <si>
    <t xml:space="preserve">Lotto funzionale </t>
  </si>
  <si>
    <t>Ambito geografico di esecuzione dell'Acquisto (Regione/i)</t>
  </si>
  <si>
    <t>Settore</t>
  </si>
  <si>
    <t xml:space="preserve">CPV
</t>
  </si>
  <si>
    <t>Descrizione Acquisto</t>
  </si>
  <si>
    <t xml:space="preserve">Livello di priorità
</t>
  </si>
  <si>
    <t>Responsabile unico del progetto</t>
  </si>
  <si>
    <t>Durata del contratto</t>
  </si>
  <si>
    <t>L'acquisto è relativo a nuovo affidamento di contratto in essere</t>
  </si>
  <si>
    <t>Stima dei costi dell'acquisto Primo anno</t>
  </si>
  <si>
    <t>Stima dei costi dell'acquisto Secondo anno</t>
  </si>
  <si>
    <t>Stima dei costi dell'acquisto Terzo Anno</t>
  </si>
  <si>
    <t xml:space="preserve">Costi su annualità successive </t>
  </si>
  <si>
    <t>Totale</t>
  </si>
  <si>
    <t>Apporto di capitale privato Importo</t>
  </si>
  <si>
    <t>Apporto di capitale privato Tipologia</t>
  </si>
  <si>
    <t xml:space="preserve">Codice AUSA Centrale di Committenza o Soggetto Aggregatore al quale si farà ricorso per l'espletamento della procedura di affidamento </t>
  </si>
  <si>
    <t>Denominazione Centrale di Committenza o Soggetto Aggregatore al quale si farà ricorso per l'espletamento della procedura di affidamento</t>
  </si>
  <si>
    <t>Acquisto aggiunto o variato a seguito di modifica programma</t>
  </si>
  <si>
    <t>codice</t>
  </si>
  <si>
    <t>data (anno)</t>
  </si>
  <si>
    <t>sì/no</t>
  </si>
  <si>
    <t>Testo</t>
  </si>
  <si>
    <t>forniture / servizi</t>
  </si>
  <si>
    <t>tabella CPV</t>
  </si>
  <si>
    <t>testo</t>
  </si>
  <si>
    <t>Tabella H.1</t>
  </si>
  <si>
    <t>numero
(mesi)</t>
  </si>
  <si>
    <t>valore (somma)</t>
  </si>
  <si>
    <t>tabella H.2</t>
  </si>
  <si>
    <t>SERVIZIO DI PULIZIA E DISINFEZIONE DEGLI AMBIENTI DELL’ASST VALTELLINA E ALTO LARIO E DELL’ATS MONTAGNA</t>
  </si>
  <si>
    <t>RENATO STEFANO PAROLI</t>
  </si>
  <si>
    <t>90910000-9</t>
  </si>
  <si>
    <t>servizi</t>
  </si>
  <si>
    <t>Lombardia</t>
  </si>
  <si>
    <t>si</t>
  </si>
  <si>
    <t>00988090148</t>
  </si>
  <si>
    <t>00988090148202300001</t>
  </si>
  <si>
    <t>no</t>
  </si>
  <si>
    <t>1</t>
  </si>
  <si>
    <t>zero</t>
  </si>
  <si>
    <t>0000226120</t>
  </si>
  <si>
    <t>CONSIP</t>
  </si>
  <si>
    <t>LAVANDERIA E LAVANOLO</t>
  </si>
  <si>
    <t>98310000-9</t>
  </si>
  <si>
    <t>00988090148202300002</t>
  </si>
  <si>
    <t>0000224549</t>
  </si>
  <si>
    <t>ARIA</t>
  </si>
  <si>
    <t>AUSILI PER INCONTINENTI</t>
  </si>
  <si>
    <t>00988090148202300003</t>
  </si>
  <si>
    <t>fornitura</t>
  </si>
  <si>
    <t>33141621-9</t>
  </si>
  <si>
    <t>SERVIZIO LAVORO TEMPORANEO</t>
  </si>
  <si>
    <t>79713000-5</t>
  </si>
  <si>
    <t>00988090148202300004</t>
  </si>
  <si>
    <t>SERVIZIO VENTILOTERAPIA</t>
  </si>
  <si>
    <t>85140000-2</t>
  </si>
  <si>
    <t>FLEET MANAGEMENT</t>
  </si>
  <si>
    <t>50111100-7</t>
  </si>
  <si>
    <t>50700000-2</t>
  </si>
  <si>
    <t>FACILITY MANAGEMENT</t>
  </si>
  <si>
    <t>DERRATE ALIMENTARI</t>
  </si>
  <si>
    <t>15800000-6 </t>
  </si>
  <si>
    <t>TESSUTO NON TESSUTO</t>
  </si>
  <si>
    <t>19270000-9</t>
  </si>
  <si>
    <t>FARMACI VARI</t>
  </si>
  <si>
    <t>33690000-3</t>
  </si>
  <si>
    <t>ASST VALTELLINA E ALTO LARIO</t>
  </si>
  <si>
    <t>asstvdal</t>
  </si>
  <si>
    <t>AMMINISTRATIVO</t>
  </si>
  <si>
    <t>SC GESTIONE ACQUISTI (PROVVEDITORATO ECONOMATO)</t>
  </si>
  <si>
    <t>LOMBARDIA</t>
  </si>
  <si>
    <t>SONDRIO</t>
  </si>
  <si>
    <t>VIA STELVIO 25</t>
  </si>
  <si>
    <t>0342521076</t>
  </si>
  <si>
    <t>renato.paroli@asst-val.it</t>
  </si>
  <si>
    <t>provveditorato@pec.asst-val.it</t>
  </si>
  <si>
    <t>PAROLI</t>
  </si>
  <si>
    <t>RENATO STEFANO</t>
  </si>
  <si>
    <t>PRLRTS59L20L084B</t>
  </si>
  <si>
    <t>TRASPORTO DIALIZZATI</t>
  </si>
  <si>
    <t>60300000-1</t>
  </si>
  <si>
    <t>AREU</t>
  </si>
  <si>
    <t>SUPPORTO SERVIZI VARI ALLE CUCINE IN GESTIONE DIRETTA</t>
  </si>
  <si>
    <t>GARA CHIMICA CLINICA AREA SIERO</t>
  </si>
  <si>
    <t>33696500-0</t>
  </si>
  <si>
    <t>0000546526</t>
  </si>
  <si>
    <t>GUARDIA MEDICA ORTOPEDICA</t>
  </si>
  <si>
    <t>ASSISTENZA MEDICA DI MEDICINA/PRONTO SOCCORSO</t>
  </si>
  <si>
    <t>GUARDIA MEDICA RADIOLOGICA</t>
  </si>
  <si>
    <t>GUARDIA MEDICA OSTETRICA GINECOLOGIA</t>
  </si>
  <si>
    <t>GUARDIA MEDICA CARDIOLOGICA</t>
  </si>
  <si>
    <t>00988090148202300005</t>
  </si>
  <si>
    <t>00988090148202300006</t>
  </si>
  <si>
    <t>00988090148202300007</t>
  </si>
  <si>
    <t>00988090148202300008</t>
  </si>
  <si>
    <t>00988090148202300009</t>
  </si>
  <si>
    <t>00988090148202300010</t>
  </si>
  <si>
    <t>00988090148202300011</t>
  </si>
  <si>
    <t>00988090148202300012</t>
  </si>
  <si>
    <t>00988090148202300013</t>
  </si>
  <si>
    <t>00988090148202300014</t>
  </si>
  <si>
    <t>00988090148202300015</t>
  </si>
  <si>
    <t>00988090148202300016</t>
  </si>
  <si>
    <t>00988090148202300017</t>
  </si>
  <si>
    <t>00988090148202300018</t>
  </si>
  <si>
    <t xml:space="preserve">si </t>
  </si>
  <si>
    <t>VITTORIO RODIGARI</t>
  </si>
  <si>
    <t>00988090148202300019</t>
  </si>
  <si>
    <t>00988090148202300020</t>
  </si>
  <si>
    <t>72211000-7</t>
  </si>
  <si>
    <t>63100000 -0</t>
  </si>
  <si>
    <r>
      <t xml:space="preserve">Annualità nella quale si prevede di dare avvio alla procedura </t>
    </r>
    <r>
      <rPr>
        <b/>
        <sz val="8"/>
        <rFont val="Calibri"/>
        <family val="2"/>
      </rPr>
      <t>di acquisto</t>
    </r>
  </si>
  <si>
    <t>CARTELLA CLINICA SANITARIA (PNRR)</t>
  </si>
  <si>
    <t>LOGISTICA DEL FARMACO (PNRR)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</si>
</sst>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i/>
      <sz val="11"/>
      <name val="Calibri"/>
      <family val="2"/>
    </font>
    <font>
      <b/>
      <sz val="11"/>
      <color rgb="FFFF000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4" fontId="3" fillId="3" borderId="4" xfId="0" applyNumberFormat="1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0" fillId="0" borderId="0" xfId="0" applyNumberFormat="1" applyAlignment="1" applyProtection="1">
      <alignment wrapText="1"/>
      <protection locked="0"/>
    </xf>
    <xf numFmtId="0" fontId="9" fillId="0" borderId="0" xfId="0" applyFont="1"/>
    <xf numFmtId="49" fontId="10" fillId="0" borderId="0" xfId="1" applyNumberFormat="1" applyAlignment="1" applyProtection="1">
      <alignment wrapText="1"/>
      <protection locked="0"/>
    </xf>
    <xf numFmtId="0" fontId="12" fillId="0" borderId="0" xfId="0" applyFont="1"/>
    <xf numFmtId="49" fontId="13" fillId="0" borderId="1" xfId="0" applyNumberFormat="1" applyFont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center" vertical="top" wrapText="1"/>
    </xf>
    <xf numFmtId="164" fontId="13" fillId="0" borderId="1" xfId="0" applyNumberFormat="1" applyFont="1" applyBorder="1" applyAlignment="1">
      <alignment horizontal="center" vertical="top" wrapText="1"/>
    </xf>
    <xf numFmtId="49" fontId="13" fillId="0" borderId="13" xfId="0" applyNumberFormat="1" applyFont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 applyProtection="1">
      <alignment wrapText="1"/>
      <protection locked="0"/>
    </xf>
    <xf numFmtId="49" fontId="12" fillId="0" borderId="1" xfId="0" applyNumberFormat="1" applyFont="1" applyBorder="1" applyAlignment="1" applyProtection="1">
      <alignment wrapText="1"/>
      <protection locked="0"/>
    </xf>
    <xf numFmtId="0" fontId="12" fillId="0" borderId="1" xfId="0" applyFont="1" applyBorder="1" applyProtection="1">
      <protection locked="0"/>
    </xf>
    <xf numFmtId="164" fontId="12" fillId="0" borderId="1" xfId="0" applyNumberFormat="1" applyFont="1" applyBorder="1" applyProtection="1">
      <protection locked="0"/>
    </xf>
    <xf numFmtId="49" fontId="12" fillId="0" borderId="0" xfId="0" applyNumberFormat="1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164" fontId="12" fillId="0" borderId="0" xfId="0" applyNumberFormat="1" applyFont="1" applyProtection="1">
      <protection locked="0"/>
    </xf>
    <xf numFmtId="4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4" fontId="2" fillId="3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left" vertical="center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/>
    </xf>
    <xf numFmtId="4" fontId="11" fillId="2" borderId="11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renato.paroli@asst-val.it" TargetMode="External"/><Relationship Id="rId2" Type="http://schemas.openxmlformats.org/officeDocument/2006/relationships/hyperlink" Target="mailto:provveditorato@pec.asst-val.it" TargetMode="External"/><Relationship Id="rId1" Type="http://schemas.openxmlformats.org/officeDocument/2006/relationships/hyperlink" Target="mailto:renato.paroli@asst-val.i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opLeftCell="A16" workbookViewId="0">
      <selection activeCell="B32" sqref="B32"/>
    </sheetView>
  </sheetViews>
  <sheetFormatPr defaultRowHeight="15" x14ac:dyDescent="0.25"/>
  <cols>
    <col min="1" max="1" width="2.42578125" style="1" customWidth="1"/>
    <col min="2" max="2" width="159.85546875" style="9" customWidth="1"/>
  </cols>
  <sheetData>
    <row r="1" spans="1:2" ht="15" customHeight="1" x14ac:dyDescent="0.25">
      <c r="A1" s="35" t="s">
        <v>0</v>
      </c>
      <c r="B1" s="35"/>
    </row>
    <row r="2" spans="1:2" x14ac:dyDescent="0.25">
      <c r="A2" s="36" t="s">
        <v>1</v>
      </c>
      <c r="B2" s="36"/>
    </row>
    <row r="3" spans="1:2" x14ac:dyDescent="0.25">
      <c r="A3" s="37"/>
      <c r="B3" s="38"/>
    </row>
    <row r="4" spans="1:2" x14ac:dyDescent="0.25">
      <c r="A4" s="39" t="s">
        <v>2</v>
      </c>
      <c r="B4" s="39"/>
    </row>
    <row r="5" spans="1:2" ht="15.75" thickBot="1" x14ac:dyDescent="0.3">
      <c r="B5" s="2" t="s">
        <v>3</v>
      </c>
    </row>
    <row r="6" spans="1:2" x14ac:dyDescent="0.25">
      <c r="B6" s="3"/>
    </row>
    <row r="7" spans="1:2" x14ac:dyDescent="0.25">
      <c r="A7" s="39" t="s">
        <v>4</v>
      </c>
      <c r="B7" s="39"/>
    </row>
    <row r="8" spans="1:2" x14ac:dyDescent="0.25">
      <c r="A8" s="34" t="s">
        <v>5</v>
      </c>
      <c r="B8" s="34"/>
    </row>
    <row r="9" spans="1:2" x14ac:dyDescent="0.25">
      <c r="A9" s="31" t="s">
        <v>6</v>
      </c>
      <c r="B9" s="31"/>
    </row>
    <row r="10" spans="1:2" ht="30" x14ac:dyDescent="0.25">
      <c r="B10" s="4" t="s">
        <v>7</v>
      </c>
    </row>
    <row r="11" spans="1:2" x14ac:dyDescent="0.25">
      <c r="A11" s="31" t="s">
        <v>8</v>
      </c>
      <c r="B11" s="31"/>
    </row>
    <row r="12" spans="1:2" x14ac:dyDescent="0.25">
      <c r="B12" s="5" t="s">
        <v>9</v>
      </c>
    </row>
    <row r="13" spans="1:2" x14ac:dyDescent="0.25">
      <c r="A13" s="32" t="s">
        <v>10</v>
      </c>
      <c r="B13" s="32"/>
    </row>
    <row r="14" spans="1:2" ht="30" x14ac:dyDescent="0.25">
      <c r="B14" s="5" t="s">
        <v>11</v>
      </c>
    </row>
    <row r="15" spans="1:2" x14ac:dyDescent="0.25">
      <c r="A15" s="31" t="s">
        <v>12</v>
      </c>
      <c r="B15" s="31"/>
    </row>
    <row r="16" spans="1:2" x14ac:dyDescent="0.25">
      <c r="B16" s="5" t="s">
        <v>13</v>
      </c>
    </row>
    <row r="17" spans="1:2" x14ac:dyDescent="0.25">
      <c r="A17" s="31" t="s">
        <v>14</v>
      </c>
      <c r="B17" s="31"/>
    </row>
    <row r="18" spans="1:2" x14ac:dyDescent="0.25">
      <c r="B18" s="5" t="s">
        <v>15</v>
      </c>
    </row>
    <row r="19" spans="1:2" x14ac:dyDescent="0.25">
      <c r="A19" s="31" t="s">
        <v>16</v>
      </c>
      <c r="B19" s="31"/>
    </row>
    <row r="20" spans="1:2" ht="75" x14ac:dyDescent="0.25">
      <c r="A20" s="6"/>
      <c r="B20" s="5" t="s">
        <v>17</v>
      </c>
    </row>
    <row r="21" spans="1:2" x14ac:dyDescent="0.25">
      <c r="A21" s="31" t="s">
        <v>18</v>
      </c>
      <c r="B21" s="31"/>
    </row>
    <row r="22" spans="1:2" x14ac:dyDescent="0.25">
      <c r="B22" s="5" t="s">
        <v>19</v>
      </c>
    </row>
    <row r="23" spans="1:2" x14ac:dyDescent="0.25">
      <c r="A23" s="31" t="s">
        <v>20</v>
      </c>
      <c r="B23" s="31"/>
    </row>
    <row r="24" spans="1:2" ht="30" x14ac:dyDescent="0.25">
      <c r="B24" s="5" t="s">
        <v>21</v>
      </c>
    </row>
    <row r="25" spans="1:2" x14ac:dyDescent="0.25">
      <c r="A25" s="33" t="s">
        <v>22</v>
      </c>
      <c r="B25" s="33"/>
    </row>
    <row r="26" spans="1:2" x14ac:dyDescent="0.25">
      <c r="B26" s="7" t="s">
        <v>23</v>
      </c>
    </row>
    <row r="27" spans="1:2" x14ac:dyDescent="0.25">
      <c r="A27" s="31" t="s">
        <v>24</v>
      </c>
      <c r="B27" s="31"/>
    </row>
    <row r="28" spans="1:2" x14ac:dyDescent="0.25">
      <c r="B28" s="5" t="s">
        <v>25</v>
      </c>
    </row>
    <row r="29" spans="1:2" x14ac:dyDescent="0.25">
      <c r="A29" s="31" t="s">
        <v>26</v>
      </c>
      <c r="B29" s="31"/>
    </row>
    <row r="30" spans="1:2" x14ac:dyDescent="0.25">
      <c r="B30" s="5" t="s">
        <v>27</v>
      </c>
    </row>
    <row r="31" spans="1:2" x14ac:dyDescent="0.25">
      <c r="A31" s="31" t="s">
        <v>28</v>
      </c>
      <c r="B31" s="31"/>
    </row>
    <row r="32" spans="1:2" ht="120" x14ac:dyDescent="0.25">
      <c r="A32" s="6"/>
      <c r="B32" s="8" t="s">
        <v>29</v>
      </c>
    </row>
  </sheetData>
  <mergeCells count="18">
    <mergeCell ref="A8:B8"/>
    <mergeCell ref="A1:B1"/>
    <mergeCell ref="A2:B2"/>
    <mergeCell ref="A3:B3"/>
    <mergeCell ref="A4:B4"/>
    <mergeCell ref="A7:B7"/>
    <mergeCell ref="A31:B31"/>
    <mergeCell ref="A9:B9"/>
    <mergeCell ref="A11:B11"/>
    <mergeCell ref="A13:B13"/>
    <mergeCell ref="A15:B15"/>
    <mergeCell ref="A17:B17"/>
    <mergeCell ref="A19:B19"/>
    <mergeCell ref="A21:B21"/>
    <mergeCell ref="A23:B23"/>
    <mergeCell ref="A25:B25"/>
    <mergeCell ref="A27:B27"/>
    <mergeCell ref="A29:B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2A6D2-9162-45BA-AC7D-FA9297361E45}">
  <dimension ref="A1:P3"/>
  <sheetViews>
    <sheetView workbookViewId="0">
      <selection activeCell="K12" sqref="K12"/>
    </sheetView>
  </sheetViews>
  <sheetFormatPr defaultColWidth="9.140625" defaultRowHeight="15" x14ac:dyDescent="0.25"/>
  <cols>
    <col min="1" max="1" width="16.5703125" style="11" customWidth="1"/>
    <col min="2" max="2" width="16.42578125" style="11" customWidth="1"/>
    <col min="3" max="3" width="13.85546875" style="11" bestFit="1" customWidth="1"/>
    <col min="4" max="4" width="11.140625" style="11" bestFit="1" customWidth="1"/>
    <col min="5" max="5" width="17" style="11" customWidth="1"/>
    <col min="6" max="7" width="9.140625" style="11"/>
    <col min="8" max="8" width="10.42578125" style="11" customWidth="1"/>
    <col min="9" max="13" width="9.140625" style="11"/>
    <col min="14" max="14" width="15.42578125" style="11" customWidth="1"/>
    <col min="15" max="16" width="9.140625" style="11"/>
  </cols>
  <sheetData>
    <row r="1" spans="1:16" ht="15.75" thickBot="1" x14ac:dyDescent="0.3">
      <c r="A1" s="40" t="s">
        <v>30</v>
      </c>
      <c r="B1" s="41"/>
      <c r="C1" s="41"/>
      <c r="D1" s="41"/>
      <c r="E1" s="41"/>
      <c r="F1" s="41"/>
      <c r="G1" s="41"/>
      <c r="H1" s="41"/>
      <c r="I1" s="41"/>
      <c r="J1" s="41"/>
      <c r="K1" s="42"/>
      <c r="L1" s="40" t="s">
        <v>31</v>
      </c>
      <c r="M1" s="41"/>
      <c r="N1" s="41"/>
      <c r="O1" s="41"/>
      <c r="P1" s="43"/>
    </row>
    <row r="2" spans="1:16" ht="38.25" x14ac:dyDescent="0.25">
      <c r="A2" s="10" t="s">
        <v>30</v>
      </c>
      <c r="B2" s="10" t="s">
        <v>32</v>
      </c>
      <c r="C2" s="10" t="s">
        <v>33</v>
      </c>
      <c r="D2" s="10" t="s">
        <v>34</v>
      </c>
      <c r="E2" s="10" t="s">
        <v>35</v>
      </c>
      <c r="F2" s="10" t="s">
        <v>36</v>
      </c>
      <c r="G2" s="10" t="s">
        <v>37</v>
      </c>
      <c r="H2" s="10" t="s">
        <v>38</v>
      </c>
      <c r="I2" s="10" t="s">
        <v>39</v>
      </c>
      <c r="J2" s="10" t="s">
        <v>40</v>
      </c>
      <c r="K2" s="10" t="s">
        <v>41</v>
      </c>
      <c r="L2" s="10" t="s">
        <v>42</v>
      </c>
      <c r="M2" s="10" t="s">
        <v>43</v>
      </c>
      <c r="N2" s="10" t="s">
        <v>44</v>
      </c>
      <c r="O2" s="10" t="s">
        <v>39</v>
      </c>
      <c r="P2" s="10" t="s">
        <v>45</v>
      </c>
    </row>
    <row r="3" spans="1:16" ht="63.75" customHeight="1" x14ac:dyDescent="0.25">
      <c r="A3" s="11" t="s">
        <v>120</v>
      </c>
      <c r="B3" s="11" t="s">
        <v>89</v>
      </c>
      <c r="C3" s="12" t="s">
        <v>121</v>
      </c>
      <c r="D3" s="11" t="s">
        <v>122</v>
      </c>
      <c r="E3" s="11" t="s">
        <v>123</v>
      </c>
      <c r="F3" s="11" t="s">
        <v>124</v>
      </c>
      <c r="G3" s="11" t="s">
        <v>125</v>
      </c>
      <c r="H3" s="11" t="s">
        <v>126</v>
      </c>
      <c r="I3" s="11" t="s">
        <v>127</v>
      </c>
      <c r="J3" s="13" t="s">
        <v>128</v>
      </c>
      <c r="K3" s="13" t="s">
        <v>129</v>
      </c>
      <c r="L3" s="11" t="s">
        <v>131</v>
      </c>
      <c r="M3" s="11" t="s">
        <v>130</v>
      </c>
      <c r="N3" s="12" t="s">
        <v>132</v>
      </c>
      <c r="O3" s="11" t="s">
        <v>127</v>
      </c>
      <c r="P3" s="13" t="s">
        <v>128</v>
      </c>
    </row>
  </sheetData>
  <mergeCells count="2">
    <mergeCell ref="A1:K1"/>
    <mergeCell ref="L1:P1"/>
  </mergeCells>
  <hyperlinks>
    <hyperlink ref="J3" r:id="rId1" xr:uid="{D8557CD5-AA43-4F22-A306-B8482D4BEF74}"/>
    <hyperlink ref="K3" r:id="rId2" xr:uid="{2FEF141C-7AEB-4882-948E-75FFBE3927C3}"/>
    <hyperlink ref="P3" r:id="rId3" xr:uid="{4B6A055C-41B9-4A9C-9F3C-1D40EDF8C2B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2540D-EF69-4AC7-B00B-B6E8EABFE6A8}">
  <dimension ref="A1:Z23"/>
  <sheetViews>
    <sheetView tabSelected="1" workbookViewId="0">
      <selection activeCell="O5" sqref="O5"/>
    </sheetView>
  </sheetViews>
  <sheetFormatPr defaultRowHeight="11.25" x14ac:dyDescent="0.2"/>
  <cols>
    <col min="1" max="1" width="21" style="28" customWidth="1"/>
    <col min="2" max="2" width="11.42578125" style="28" customWidth="1"/>
    <col min="3" max="3" width="5.7109375" style="29" customWidth="1"/>
    <col min="4" max="4" width="5.28515625" style="29" customWidth="1"/>
    <col min="5" max="6" width="5" style="28" customWidth="1"/>
    <col min="7" max="7" width="4.7109375" style="28" customWidth="1"/>
    <col min="8" max="8" width="4.5703125" style="28" customWidth="1"/>
    <col min="9" max="9" width="8.7109375" style="28" customWidth="1"/>
    <col min="10" max="10" width="6.5703125" style="28" customWidth="1"/>
    <col min="11" max="11" width="9.42578125" style="28" customWidth="1"/>
    <col min="12" max="12" width="13.140625" style="28" customWidth="1"/>
    <col min="13" max="13" width="4.7109375" style="28" customWidth="1"/>
    <col min="14" max="14" width="8" style="28" customWidth="1"/>
    <col min="15" max="15" width="4.7109375" style="29" customWidth="1"/>
    <col min="16" max="16" width="5.28515625" style="28" customWidth="1"/>
    <col min="17" max="17" width="12.28515625" style="30" customWidth="1"/>
    <col min="18" max="18" width="12.7109375" style="30" customWidth="1"/>
    <col min="19" max="19" width="11.7109375" style="30" customWidth="1"/>
    <col min="20" max="20" width="12.85546875" style="30" customWidth="1"/>
    <col min="21" max="21" width="13.140625" style="30" customWidth="1"/>
    <col min="22" max="22" width="5.85546875" style="30" customWidth="1"/>
    <col min="23" max="23" width="4.85546875" style="28" customWidth="1"/>
    <col min="24" max="24" width="10.7109375" style="28" customWidth="1"/>
    <col min="25" max="25" width="11.28515625" style="28" customWidth="1"/>
    <col min="26" max="26" width="7.85546875" style="28" customWidth="1"/>
    <col min="27" max="16384" width="9.140625" style="14"/>
  </cols>
  <sheetData>
    <row r="1" spans="1:26" x14ac:dyDescent="0.2">
      <c r="A1" s="44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</row>
    <row r="2" spans="1:26" ht="326.25" x14ac:dyDescent="0.2">
      <c r="A2" s="15" t="s">
        <v>47</v>
      </c>
      <c r="B2" s="15" t="s">
        <v>48</v>
      </c>
      <c r="C2" s="16" t="s">
        <v>49</v>
      </c>
      <c r="D2" s="16" t="s">
        <v>165</v>
      </c>
      <c r="E2" s="15" t="s">
        <v>50</v>
      </c>
      <c r="F2" s="15" t="s">
        <v>51</v>
      </c>
      <c r="G2" s="15" t="s">
        <v>52</v>
      </c>
      <c r="H2" s="15" t="s">
        <v>53</v>
      </c>
      <c r="I2" s="15" t="s">
        <v>54</v>
      </c>
      <c r="J2" s="15" t="s">
        <v>55</v>
      </c>
      <c r="K2" s="15" t="s">
        <v>56</v>
      </c>
      <c r="L2" s="15" t="s">
        <v>57</v>
      </c>
      <c r="M2" s="15" t="s">
        <v>58</v>
      </c>
      <c r="N2" s="15" t="s">
        <v>59</v>
      </c>
      <c r="O2" s="15" t="s">
        <v>60</v>
      </c>
      <c r="P2" s="15" t="s">
        <v>61</v>
      </c>
      <c r="Q2" s="17" t="s">
        <v>62</v>
      </c>
      <c r="R2" s="17" t="s">
        <v>63</v>
      </c>
      <c r="S2" s="17" t="s">
        <v>64</v>
      </c>
      <c r="T2" s="17" t="s">
        <v>65</v>
      </c>
      <c r="U2" s="17" t="s">
        <v>66</v>
      </c>
      <c r="V2" s="17" t="s">
        <v>67</v>
      </c>
      <c r="W2" s="15" t="s">
        <v>68</v>
      </c>
      <c r="X2" s="18" t="s">
        <v>69</v>
      </c>
      <c r="Y2" s="18" t="s">
        <v>70</v>
      </c>
      <c r="Z2" s="15" t="s">
        <v>71</v>
      </c>
    </row>
    <row r="3" spans="1:26" ht="45" x14ac:dyDescent="0.2">
      <c r="A3" s="19" t="s">
        <v>72</v>
      </c>
      <c r="B3" s="19" t="s">
        <v>72</v>
      </c>
      <c r="C3" s="20" t="s">
        <v>73</v>
      </c>
      <c r="D3" s="20" t="s">
        <v>73</v>
      </c>
      <c r="E3" s="19" t="s">
        <v>72</v>
      </c>
      <c r="F3" s="19" t="s">
        <v>74</v>
      </c>
      <c r="G3" s="19" t="s">
        <v>72</v>
      </c>
      <c r="H3" s="19" t="s">
        <v>74</v>
      </c>
      <c r="I3" s="21" t="s">
        <v>75</v>
      </c>
      <c r="J3" s="19" t="s">
        <v>76</v>
      </c>
      <c r="K3" s="19" t="s">
        <v>77</v>
      </c>
      <c r="L3" s="19" t="s">
        <v>78</v>
      </c>
      <c r="M3" s="19" t="s">
        <v>79</v>
      </c>
      <c r="N3" s="19" t="s">
        <v>78</v>
      </c>
      <c r="O3" s="22" t="s">
        <v>80</v>
      </c>
      <c r="P3" s="19" t="s">
        <v>74</v>
      </c>
      <c r="Q3" s="23" t="s">
        <v>81</v>
      </c>
      <c r="R3" s="23" t="s">
        <v>81</v>
      </c>
      <c r="S3" s="23" t="s">
        <v>81</v>
      </c>
      <c r="T3" s="23" t="s">
        <v>81</v>
      </c>
      <c r="U3" s="23" t="s">
        <v>81</v>
      </c>
      <c r="V3" s="23" t="s">
        <v>81</v>
      </c>
      <c r="W3" s="19" t="s">
        <v>78</v>
      </c>
      <c r="X3" s="19" t="s">
        <v>72</v>
      </c>
      <c r="Y3" s="19" t="s">
        <v>78</v>
      </c>
      <c r="Z3" s="19" t="s">
        <v>82</v>
      </c>
    </row>
    <row r="4" spans="1:26" ht="22.5" x14ac:dyDescent="0.2">
      <c r="A4" s="24" t="s">
        <v>90</v>
      </c>
      <c r="B4" s="25" t="s">
        <v>89</v>
      </c>
      <c r="C4" s="26">
        <v>2022</v>
      </c>
      <c r="D4" s="26">
        <v>2023</v>
      </c>
      <c r="E4" s="25"/>
      <c r="F4" s="25" t="s">
        <v>91</v>
      </c>
      <c r="G4" s="25"/>
      <c r="H4" s="25" t="s">
        <v>159</v>
      </c>
      <c r="I4" s="25" t="s">
        <v>87</v>
      </c>
      <c r="J4" s="25" t="s">
        <v>86</v>
      </c>
      <c r="K4" s="25" t="s">
        <v>163</v>
      </c>
      <c r="L4" s="25" t="s">
        <v>166</v>
      </c>
      <c r="M4" s="25"/>
      <c r="N4" s="25" t="s">
        <v>160</v>
      </c>
      <c r="O4" s="26">
        <v>48</v>
      </c>
      <c r="P4" s="25" t="s">
        <v>91</v>
      </c>
      <c r="Q4" s="27">
        <f>U4/4</f>
        <v>581250</v>
      </c>
      <c r="R4" s="27">
        <v>581250</v>
      </c>
      <c r="S4" s="27">
        <v>581250</v>
      </c>
      <c r="T4" s="27">
        <v>581250</v>
      </c>
      <c r="U4" s="27">
        <v>2325000</v>
      </c>
      <c r="V4" s="27">
        <v>0</v>
      </c>
      <c r="W4" s="25" t="s">
        <v>93</v>
      </c>
      <c r="X4" s="25" t="s">
        <v>94</v>
      </c>
      <c r="Y4" s="25" t="s">
        <v>95</v>
      </c>
      <c r="Z4" s="25"/>
    </row>
    <row r="5" spans="1:26" ht="22.5" x14ac:dyDescent="0.2">
      <c r="A5" s="24" t="s">
        <v>98</v>
      </c>
      <c r="B5" s="25" t="s">
        <v>89</v>
      </c>
      <c r="C5" s="26">
        <v>2023</v>
      </c>
      <c r="D5" s="26">
        <v>2024</v>
      </c>
      <c r="E5" s="25"/>
      <c r="F5" s="25" t="s">
        <v>91</v>
      </c>
      <c r="G5" s="25"/>
      <c r="H5" s="25" t="s">
        <v>88</v>
      </c>
      <c r="I5" s="25" t="s">
        <v>87</v>
      </c>
      <c r="J5" s="25" t="s">
        <v>86</v>
      </c>
      <c r="K5" s="25" t="s">
        <v>164</v>
      </c>
      <c r="L5" s="25" t="s">
        <v>167</v>
      </c>
      <c r="M5" s="25"/>
      <c r="N5" s="25" t="s">
        <v>160</v>
      </c>
      <c r="O5" s="26">
        <v>48</v>
      </c>
      <c r="P5" s="25" t="s">
        <v>91</v>
      </c>
      <c r="Q5" s="27">
        <f>U5/4</f>
        <v>317500</v>
      </c>
      <c r="R5" s="27">
        <v>317500</v>
      </c>
      <c r="S5" s="27">
        <v>317500</v>
      </c>
      <c r="T5" s="27">
        <v>317500</v>
      </c>
      <c r="U5" s="27">
        <v>1270000</v>
      </c>
      <c r="V5" s="27">
        <v>0</v>
      </c>
      <c r="W5" s="25" t="s">
        <v>93</v>
      </c>
      <c r="X5" s="25" t="s">
        <v>99</v>
      </c>
      <c r="Y5" s="25" t="s">
        <v>100</v>
      </c>
      <c r="Z5" s="25"/>
    </row>
    <row r="6" spans="1:26" ht="105" customHeight="1" x14ac:dyDescent="0.2">
      <c r="A6" s="25" t="s">
        <v>102</v>
      </c>
      <c r="B6" s="25" t="s">
        <v>89</v>
      </c>
      <c r="C6" s="26">
        <v>2023</v>
      </c>
      <c r="D6" s="26">
        <v>2024</v>
      </c>
      <c r="E6" s="25"/>
      <c r="F6" s="25" t="s">
        <v>91</v>
      </c>
      <c r="G6" s="25"/>
      <c r="H6" s="25" t="s">
        <v>88</v>
      </c>
      <c r="I6" s="25" t="s">
        <v>87</v>
      </c>
      <c r="J6" s="25" t="s">
        <v>86</v>
      </c>
      <c r="K6" s="25" t="s">
        <v>85</v>
      </c>
      <c r="L6" s="25" t="s">
        <v>83</v>
      </c>
      <c r="M6" s="25" t="s">
        <v>92</v>
      </c>
      <c r="N6" s="25" t="s">
        <v>84</v>
      </c>
      <c r="O6" s="26">
        <v>60</v>
      </c>
      <c r="P6" s="25" t="s">
        <v>88</v>
      </c>
      <c r="Q6" s="27">
        <v>3000000</v>
      </c>
      <c r="R6" s="27">
        <v>3000000</v>
      </c>
      <c r="S6" s="27">
        <v>3000000</v>
      </c>
      <c r="T6" s="27">
        <v>0</v>
      </c>
      <c r="U6" s="27">
        <v>9000000</v>
      </c>
      <c r="V6" s="27">
        <v>0</v>
      </c>
      <c r="W6" s="25" t="s">
        <v>93</v>
      </c>
      <c r="X6" s="25" t="s">
        <v>94</v>
      </c>
      <c r="Y6" s="25" t="s">
        <v>95</v>
      </c>
      <c r="Z6" s="25"/>
    </row>
    <row r="7" spans="1:26" ht="33.75" x14ac:dyDescent="0.2">
      <c r="A7" s="25" t="s">
        <v>107</v>
      </c>
      <c r="B7" s="25" t="s">
        <v>89</v>
      </c>
      <c r="C7" s="26">
        <v>2023</v>
      </c>
      <c r="D7" s="26">
        <v>2024</v>
      </c>
      <c r="E7" s="25"/>
      <c r="F7" s="25" t="s">
        <v>91</v>
      </c>
      <c r="G7" s="25"/>
      <c r="H7" s="25" t="s">
        <v>88</v>
      </c>
      <c r="I7" s="25" t="s">
        <v>87</v>
      </c>
      <c r="J7" s="25" t="s">
        <v>86</v>
      </c>
      <c r="K7" s="25" t="s">
        <v>97</v>
      </c>
      <c r="L7" s="25" t="s">
        <v>96</v>
      </c>
      <c r="M7" s="25" t="s">
        <v>92</v>
      </c>
      <c r="N7" s="25" t="s">
        <v>84</v>
      </c>
      <c r="O7" s="26">
        <v>36</v>
      </c>
      <c r="P7" s="25" t="s">
        <v>91</v>
      </c>
      <c r="Q7" s="27">
        <v>1000000</v>
      </c>
      <c r="R7" s="27">
        <v>1000000</v>
      </c>
      <c r="S7" s="27">
        <v>1000000</v>
      </c>
      <c r="T7" s="27">
        <v>0</v>
      </c>
      <c r="U7" s="27">
        <v>3000000</v>
      </c>
      <c r="V7" s="27">
        <v>0</v>
      </c>
      <c r="W7" s="25" t="s">
        <v>93</v>
      </c>
      <c r="X7" s="25" t="s">
        <v>99</v>
      </c>
      <c r="Y7" s="25" t="s">
        <v>100</v>
      </c>
      <c r="Z7" s="25"/>
    </row>
    <row r="8" spans="1:26" ht="33.75" x14ac:dyDescent="0.2">
      <c r="A8" s="25" t="s">
        <v>145</v>
      </c>
      <c r="B8" s="25" t="s">
        <v>89</v>
      </c>
      <c r="C8" s="26">
        <v>2023</v>
      </c>
      <c r="D8" s="26">
        <v>2024</v>
      </c>
      <c r="E8" s="25"/>
      <c r="F8" s="25" t="s">
        <v>91</v>
      </c>
      <c r="G8" s="25"/>
      <c r="H8" s="25" t="s">
        <v>88</v>
      </c>
      <c r="I8" s="25" t="s">
        <v>87</v>
      </c>
      <c r="J8" s="25" t="s">
        <v>86</v>
      </c>
      <c r="K8" s="25" t="s">
        <v>109</v>
      </c>
      <c r="L8" s="25" t="s">
        <v>140</v>
      </c>
      <c r="M8" s="25" t="s">
        <v>92</v>
      </c>
      <c r="N8" s="25" t="s">
        <v>84</v>
      </c>
      <c r="O8" s="26">
        <v>12</v>
      </c>
      <c r="P8" s="25" t="s">
        <v>88</v>
      </c>
      <c r="Q8" s="27">
        <v>1406000</v>
      </c>
      <c r="R8" s="27">
        <v>0</v>
      </c>
      <c r="S8" s="27">
        <v>0</v>
      </c>
      <c r="T8" s="27">
        <v>0</v>
      </c>
      <c r="U8" s="27">
        <f>Q8</f>
        <v>1406000</v>
      </c>
      <c r="V8" s="27">
        <v>0</v>
      </c>
      <c r="W8" s="25" t="s">
        <v>93</v>
      </c>
      <c r="X8" s="25" t="s">
        <v>139</v>
      </c>
      <c r="Y8" s="25" t="s">
        <v>120</v>
      </c>
      <c r="Z8" s="25"/>
    </row>
    <row r="9" spans="1:26" ht="45" x14ac:dyDescent="0.2">
      <c r="A9" s="25" t="s">
        <v>146</v>
      </c>
      <c r="B9" s="25" t="s">
        <v>89</v>
      </c>
      <c r="C9" s="26">
        <v>2023</v>
      </c>
      <c r="D9" s="26">
        <v>2024</v>
      </c>
      <c r="E9" s="25"/>
      <c r="F9" s="25" t="s">
        <v>91</v>
      </c>
      <c r="G9" s="25"/>
      <c r="H9" s="25" t="s">
        <v>88</v>
      </c>
      <c r="I9" s="25" t="s">
        <v>87</v>
      </c>
      <c r="J9" s="25" t="s">
        <v>86</v>
      </c>
      <c r="K9" s="25" t="s">
        <v>109</v>
      </c>
      <c r="L9" s="25" t="s">
        <v>141</v>
      </c>
      <c r="M9" s="25" t="s">
        <v>92</v>
      </c>
      <c r="N9" s="25" t="s">
        <v>84</v>
      </c>
      <c r="O9" s="26">
        <v>12</v>
      </c>
      <c r="P9" s="25" t="s">
        <v>88</v>
      </c>
      <c r="Q9" s="27">
        <v>1533000</v>
      </c>
      <c r="R9" s="27">
        <v>0</v>
      </c>
      <c r="S9" s="27">
        <v>0</v>
      </c>
      <c r="T9" s="27">
        <v>0</v>
      </c>
      <c r="U9" s="27">
        <f t="shared" ref="U9:U12" si="0">Q9</f>
        <v>1533000</v>
      </c>
      <c r="V9" s="27">
        <v>0</v>
      </c>
      <c r="W9" s="25" t="s">
        <v>93</v>
      </c>
      <c r="X9" s="25" t="s">
        <v>139</v>
      </c>
      <c r="Y9" s="25" t="s">
        <v>120</v>
      </c>
      <c r="Z9" s="25"/>
    </row>
    <row r="10" spans="1:26" ht="33.75" x14ac:dyDescent="0.2">
      <c r="A10" s="25" t="s">
        <v>147</v>
      </c>
      <c r="B10" s="25" t="s">
        <v>89</v>
      </c>
      <c r="C10" s="26">
        <v>2023</v>
      </c>
      <c r="D10" s="26">
        <v>2024</v>
      </c>
      <c r="E10" s="25"/>
      <c r="F10" s="25" t="s">
        <v>91</v>
      </c>
      <c r="G10" s="25"/>
      <c r="H10" s="25" t="s">
        <v>88</v>
      </c>
      <c r="I10" s="25" t="s">
        <v>87</v>
      </c>
      <c r="J10" s="25" t="s">
        <v>86</v>
      </c>
      <c r="K10" s="25" t="s">
        <v>109</v>
      </c>
      <c r="L10" s="25" t="s">
        <v>142</v>
      </c>
      <c r="M10" s="25" t="s">
        <v>92</v>
      </c>
      <c r="N10" s="25" t="s">
        <v>84</v>
      </c>
      <c r="O10" s="26">
        <v>12</v>
      </c>
      <c r="P10" s="25" t="s">
        <v>88</v>
      </c>
      <c r="Q10" s="27">
        <v>1138800</v>
      </c>
      <c r="R10" s="27">
        <v>0</v>
      </c>
      <c r="S10" s="27">
        <v>0</v>
      </c>
      <c r="T10" s="27">
        <v>0</v>
      </c>
      <c r="U10" s="27">
        <f t="shared" si="0"/>
        <v>1138800</v>
      </c>
      <c r="V10" s="27">
        <v>0</v>
      </c>
      <c r="W10" s="25" t="s">
        <v>93</v>
      </c>
      <c r="X10" s="25" t="s">
        <v>139</v>
      </c>
      <c r="Y10" s="25" t="s">
        <v>120</v>
      </c>
      <c r="Z10" s="25"/>
    </row>
    <row r="11" spans="1:26" ht="33.75" x14ac:dyDescent="0.2">
      <c r="A11" s="25" t="s">
        <v>148</v>
      </c>
      <c r="B11" s="25" t="s">
        <v>89</v>
      </c>
      <c r="C11" s="26">
        <v>2023</v>
      </c>
      <c r="D11" s="26">
        <v>2024</v>
      </c>
      <c r="E11" s="25"/>
      <c r="F11" s="25" t="s">
        <v>91</v>
      </c>
      <c r="G11" s="25"/>
      <c r="H11" s="25" t="s">
        <v>88</v>
      </c>
      <c r="I11" s="25" t="s">
        <v>87</v>
      </c>
      <c r="J11" s="25" t="s">
        <v>86</v>
      </c>
      <c r="K11" s="25" t="s">
        <v>109</v>
      </c>
      <c r="L11" s="25" t="s">
        <v>143</v>
      </c>
      <c r="M11" s="25" t="s">
        <v>92</v>
      </c>
      <c r="N11" s="25" t="s">
        <v>84</v>
      </c>
      <c r="O11" s="26">
        <v>12</v>
      </c>
      <c r="P11" s="25" t="s">
        <v>88</v>
      </c>
      <c r="Q11" s="27">
        <v>1927200</v>
      </c>
      <c r="R11" s="27">
        <v>0</v>
      </c>
      <c r="S11" s="27">
        <v>0</v>
      </c>
      <c r="T11" s="27">
        <v>0</v>
      </c>
      <c r="U11" s="27">
        <f t="shared" si="0"/>
        <v>1927200</v>
      </c>
      <c r="V11" s="27">
        <v>0</v>
      </c>
      <c r="W11" s="25" t="s">
        <v>93</v>
      </c>
      <c r="X11" s="25" t="s">
        <v>139</v>
      </c>
      <c r="Y11" s="25" t="s">
        <v>120</v>
      </c>
      <c r="Z11" s="25"/>
    </row>
    <row r="12" spans="1:26" ht="33.75" x14ac:dyDescent="0.2">
      <c r="A12" s="25" t="s">
        <v>149</v>
      </c>
      <c r="B12" s="25" t="s">
        <v>89</v>
      </c>
      <c r="C12" s="26">
        <v>2024</v>
      </c>
      <c r="D12" s="26">
        <v>2024</v>
      </c>
      <c r="E12" s="25"/>
      <c r="F12" s="25" t="s">
        <v>91</v>
      </c>
      <c r="G12" s="25"/>
      <c r="H12" s="25" t="s">
        <v>88</v>
      </c>
      <c r="I12" s="25" t="s">
        <v>87</v>
      </c>
      <c r="J12" s="25" t="s">
        <v>86</v>
      </c>
      <c r="K12" s="25" t="s">
        <v>109</v>
      </c>
      <c r="L12" s="25" t="s">
        <v>144</v>
      </c>
      <c r="M12" s="25" t="s">
        <v>92</v>
      </c>
      <c r="N12" s="25" t="s">
        <v>84</v>
      </c>
      <c r="O12" s="26">
        <v>12</v>
      </c>
      <c r="P12" s="25" t="s">
        <v>88</v>
      </c>
      <c r="Q12" s="27">
        <v>1438800</v>
      </c>
      <c r="R12" s="27">
        <v>0</v>
      </c>
      <c r="S12" s="27">
        <v>0</v>
      </c>
      <c r="T12" s="27">
        <v>0</v>
      </c>
      <c r="U12" s="27">
        <f t="shared" si="0"/>
        <v>1438800</v>
      </c>
      <c r="V12" s="27">
        <v>0</v>
      </c>
      <c r="W12" s="25" t="s">
        <v>93</v>
      </c>
      <c r="X12" s="25" t="s">
        <v>139</v>
      </c>
      <c r="Y12" s="25" t="s">
        <v>120</v>
      </c>
      <c r="Z12" s="25"/>
    </row>
    <row r="13" spans="1:26" ht="33.75" x14ac:dyDescent="0.2">
      <c r="A13" s="25" t="s">
        <v>150</v>
      </c>
      <c r="B13" s="25" t="s">
        <v>89</v>
      </c>
      <c r="C13" s="26">
        <v>2024</v>
      </c>
      <c r="D13" s="26">
        <v>2024</v>
      </c>
      <c r="E13" s="25"/>
      <c r="F13" s="25" t="s">
        <v>91</v>
      </c>
      <c r="G13" s="25"/>
      <c r="H13" s="25" t="s">
        <v>88</v>
      </c>
      <c r="I13" s="25" t="s">
        <v>87</v>
      </c>
      <c r="J13" s="25" t="s">
        <v>103</v>
      </c>
      <c r="K13" s="25" t="s">
        <v>138</v>
      </c>
      <c r="L13" s="24" t="s">
        <v>137</v>
      </c>
      <c r="M13" s="25" t="s">
        <v>92</v>
      </c>
      <c r="N13" s="25" t="s">
        <v>84</v>
      </c>
      <c r="O13" s="26">
        <v>36</v>
      </c>
      <c r="P13" s="25" t="s">
        <v>88</v>
      </c>
      <c r="Q13" s="27">
        <v>1670000</v>
      </c>
      <c r="R13" s="27">
        <v>1670000</v>
      </c>
      <c r="S13" s="27">
        <v>1670000</v>
      </c>
      <c r="T13" s="27">
        <v>0</v>
      </c>
      <c r="U13" s="27">
        <f>Q13+R13+S13</f>
        <v>5010000</v>
      </c>
      <c r="V13" s="27">
        <v>0</v>
      </c>
      <c r="W13" s="25" t="s">
        <v>93</v>
      </c>
      <c r="X13" s="25" t="s">
        <v>139</v>
      </c>
      <c r="Y13" s="25" t="s">
        <v>120</v>
      </c>
      <c r="Z13" s="25"/>
    </row>
    <row r="14" spans="1:26" ht="45" x14ac:dyDescent="0.2">
      <c r="A14" s="25" t="s">
        <v>151</v>
      </c>
      <c r="B14" s="25" t="s">
        <v>89</v>
      </c>
      <c r="C14" s="26">
        <v>2024</v>
      </c>
      <c r="D14" s="26">
        <v>2024</v>
      </c>
      <c r="E14" s="25"/>
      <c r="F14" s="25" t="s">
        <v>91</v>
      </c>
      <c r="G14" s="25"/>
      <c r="H14" s="25" t="s">
        <v>88</v>
      </c>
      <c r="I14" s="25" t="s">
        <v>87</v>
      </c>
      <c r="J14" s="25" t="s">
        <v>86</v>
      </c>
      <c r="K14" s="25" t="s">
        <v>85</v>
      </c>
      <c r="L14" s="24" t="s">
        <v>136</v>
      </c>
      <c r="M14" s="25" t="s">
        <v>92</v>
      </c>
      <c r="N14" s="25" t="s">
        <v>84</v>
      </c>
      <c r="O14" s="26">
        <v>36</v>
      </c>
      <c r="P14" s="25" t="s">
        <v>88</v>
      </c>
      <c r="Q14" s="27">
        <v>600000</v>
      </c>
      <c r="R14" s="27">
        <v>600000</v>
      </c>
      <c r="S14" s="27">
        <v>600000</v>
      </c>
      <c r="T14" s="27">
        <v>0</v>
      </c>
      <c r="U14" s="27">
        <f>S14+R14+Q14</f>
        <v>1800000</v>
      </c>
      <c r="V14" s="27">
        <v>0</v>
      </c>
      <c r="W14" s="25" t="s">
        <v>93</v>
      </c>
      <c r="X14" s="25" t="s">
        <v>139</v>
      </c>
      <c r="Y14" s="25" t="s">
        <v>120</v>
      </c>
      <c r="Z14" s="25"/>
    </row>
    <row r="15" spans="1:26" ht="33.75" x14ac:dyDescent="0.2">
      <c r="A15" s="24" t="s">
        <v>152</v>
      </c>
      <c r="B15" s="25" t="s">
        <v>89</v>
      </c>
      <c r="C15" s="26">
        <v>2024</v>
      </c>
      <c r="D15" s="26">
        <v>2024</v>
      </c>
      <c r="E15" s="25"/>
      <c r="F15" s="25" t="s">
        <v>91</v>
      </c>
      <c r="G15" s="25"/>
      <c r="H15" s="25" t="s">
        <v>88</v>
      </c>
      <c r="I15" s="25" t="s">
        <v>87</v>
      </c>
      <c r="J15" s="25" t="s">
        <v>103</v>
      </c>
      <c r="K15" s="25" t="s">
        <v>104</v>
      </c>
      <c r="L15" s="24" t="s">
        <v>101</v>
      </c>
      <c r="M15" s="25" t="s">
        <v>92</v>
      </c>
      <c r="N15" s="25" t="s">
        <v>84</v>
      </c>
      <c r="O15" s="26">
        <v>24</v>
      </c>
      <c r="P15" s="25" t="s">
        <v>91</v>
      </c>
      <c r="Q15" s="27">
        <v>873600</v>
      </c>
      <c r="R15" s="27">
        <v>873600</v>
      </c>
      <c r="S15" s="27">
        <v>0</v>
      </c>
      <c r="T15" s="27">
        <v>0</v>
      </c>
      <c r="U15" s="27">
        <v>1747200</v>
      </c>
      <c r="V15" s="27">
        <v>0</v>
      </c>
      <c r="W15" s="25" t="s">
        <v>93</v>
      </c>
      <c r="X15" s="25" t="s">
        <v>99</v>
      </c>
      <c r="Y15" s="25" t="s">
        <v>100</v>
      </c>
      <c r="Z15" s="25"/>
    </row>
    <row r="16" spans="1:26" ht="33.75" x14ac:dyDescent="0.2">
      <c r="A16" s="24" t="s">
        <v>153</v>
      </c>
      <c r="B16" s="25" t="s">
        <v>89</v>
      </c>
      <c r="C16" s="26">
        <v>2024</v>
      </c>
      <c r="D16" s="26">
        <v>2024</v>
      </c>
      <c r="E16" s="25"/>
      <c r="F16" s="25" t="s">
        <v>91</v>
      </c>
      <c r="G16" s="25"/>
      <c r="H16" s="25" t="s">
        <v>88</v>
      </c>
      <c r="I16" s="25" t="s">
        <v>87</v>
      </c>
      <c r="J16" s="25" t="s">
        <v>86</v>
      </c>
      <c r="K16" s="25" t="s">
        <v>106</v>
      </c>
      <c r="L16" s="24" t="s">
        <v>105</v>
      </c>
      <c r="M16" s="25" t="s">
        <v>92</v>
      </c>
      <c r="N16" s="25" t="s">
        <v>84</v>
      </c>
      <c r="O16" s="26">
        <v>24</v>
      </c>
      <c r="P16" s="25" t="s">
        <v>91</v>
      </c>
      <c r="Q16" s="27">
        <v>760000</v>
      </c>
      <c r="R16" s="27">
        <v>760000</v>
      </c>
      <c r="S16" s="27">
        <v>0</v>
      </c>
      <c r="T16" s="27">
        <v>0</v>
      </c>
      <c r="U16" s="27">
        <f>Q16+R16</f>
        <v>1520000</v>
      </c>
      <c r="V16" s="27">
        <v>0</v>
      </c>
      <c r="W16" s="25" t="s">
        <v>93</v>
      </c>
      <c r="X16" s="25" t="s">
        <v>99</v>
      </c>
      <c r="Y16" s="25" t="s">
        <v>100</v>
      </c>
      <c r="Z16" s="25"/>
    </row>
    <row r="17" spans="1:26" ht="33.75" x14ac:dyDescent="0.2">
      <c r="A17" s="24" t="s">
        <v>154</v>
      </c>
      <c r="B17" s="25" t="s">
        <v>89</v>
      </c>
      <c r="C17" s="26">
        <v>2024</v>
      </c>
      <c r="D17" s="26">
        <v>2024</v>
      </c>
      <c r="E17" s="25"/>
      <c r="F17" s="25" t="s">
        <v>91</v>
      </c>
      <c r="G17" s="25"/>
      <c r="H17" s="25" t="s">
        <v>88</v>
      </c>
      <c r="I17" s="25" t="s">
        <v>87</v>
      </c>
      <c r="J17" s="25" t="s">
        <v>86</v>
      </c>
      <c r="K17" s="25" t="s">
        <v>134</v>
      </c>
      <c r="L17" s="24" t="s">
        <v>133</v>
      </c>
      <c r="M17" s="25" t="s">
        <v>92</v>
      </c>
      <c r="N17" s="25" t="s">
        <v>84</v>
      </c>
      <c r="O17" s="26">
        <v>36</v>
      </c>
      <c r="P17" s="25" t="s">
        <v>88</v>
      </c>
      <c r="Q17" s="27">
        <v>500000</v>
      </c>
      <c r="R17" s="27">
        <v>500000</v>
      </c>
      <c r="S17" s="27">
        <v>500000</v>
      </c>
      <c r="T17" s="27">
        <v>0</v>
      </c>
      <c r="U17" s="27">
        <f>Q17+R17+S17</f>
        <v>1500000</v>
      </c>
      <c r="V17" s="27">
        <v>0</v>
      </c>
      <c r="W17" s="25" t="s">
        <v>93</v>
      </c>
      <c r="X17" s="25"/>
      <c r="Y17" s="25" t="s">
        <v>135</v>
      </c>
      <c r="Z17" s="25"/>
    </row>
    <row r="18" spans="1:26" ht="33.75" x14ac:dyDescent="0.2">
      <c r="A18" s="24" t="s">
        <v>155</v>
      </c>
      <c r="B18" s="25" t="s">
        <v>89</v>
      </c>
      <c r="C18" s="26">
        <v>2025</v>
      </c>
      <c r="D18" s="26">
        <v>2025</v>
      </c>
      <c r="E18" s="25"/>
      <c r="F18" s="25" t="s">
        <v>91</v>
      </c>
      <c r="G18" s="25"/>
      <c r="H18" s="25" t="s">
        <v>88</v>
      </c>
      <c r="I18" s="25" t="s">
        <v>87</v>
      </c>
      <c r="J18" s="25" t="s">
        <v>86</v>
      </c>
      <c r="K18" s="25" t="s">
        <v>112</v>
      </c>
      <c r="L18" s="24" t="s">
        <v>113</v>
      </c>
      <c r="M18" s="25" t="s">
        <v>92</v>
      </c>
      <c r="N18" s="25" t="s">
        <v>84</v>
      </c>
      <c r="O18" s="26">
        <v>60</v>
      </c>
      <c r="P18" s="25" t="s">
        <v>88</v>
      </c>
      <c r="Q18" s="27">
        <v>7444860</v>
      </c>
      <c r="R18" s="27">
        <v>7444860</v>
      </c>
      <c r="S18" s="27">
        <v>7444860</v>
      </c>
      <c r="T18" s="27">
        <v>14889720</v>
      </c>
      <c r="U18" s="27">
        <f>Q18+R18+S18+T18</f>
        <v>37224300</v>
      </c>
      <c r="V18" s="27">
        <v>0</v>
      </c>
      <c r="W18" s="25" t="s">
        <v>93</v>
      </c>
      <c r="X18" s="25" t="s">
        <v>99</v>
      </c>
      <c r="Y18" s="25" t="s">
        <v>100</v>
      </c>
      <c r="Z18" s="25"/>
    </row>
    <row r="19" spans="1:26" ht="33.75" x14ac:dyDescent="0.2">
      <c r="A19" s="24" t="s">
        <v>156</v>
      </c>
      <c r="B19" s="25" t="s">
        <v>89</v>
      </c>
      <c r="C19" s="26">
        <v>2025</v>
      </c>
      <c r="D19" s="26">
        <v>2025</v>
      </c>
      <c r="E19" s="25"/>
      <c r="F19" s="25" t="s">
        <v>91</v>
      </c>
      <c r="G19" s="25"/>
      <c r="H19" s="25" t="s">
        <v>88</v>
      </c>
      <c r="I19" s="25" t="s">
        <v>87</v>
      </c>
      <c r="J19" s="25" t="s">
        <v>103</v>
      </c>
      <c r="K19" s="25" t="s">
        <v>115</v>
      </c>
      <c r="L19" s="24" t="s">
        <v>114</v>
      </c>
      <c r="M19" s="25" t="s">
        <v>92</v>
      </c>
      <c r="N19" s="25" t="s">
        <v>84</v>
      </c>
      <c r="O19" s="26">
        <v>60</v>
      </c>
      <c r="P19" s="25" t="s">
        <v>88</v>
      </c>
      <c r="Q19" s="27">
        <v>1200000</v>
      </c>
      <c r="R19" s="27">
        <v>1200000</v>
      </c>
      <c r="S19" s="27">
        <v>1200000</v>
      </c>
      <c r="T19" s="27">
        <v>2400000</v>
      </c>
      <c r="U19" s="27">
        <f>Q19+R19+S19+T19</f>
        <v>6000000</v>
      </c>
      <c r="V19" s="27">
        <v>0</v>
      </c>
      <c r="W19" s="25" t="s">
        <v>93</v>
      </c>
      <c r="X19" s="25" t="s">
        <v>139</v>
      </c>
      <c r="Y19" s="25" t="s">
        <v>120</v>
      </c>
      <c r="Z19" s="25"/>
    </row>
    <row r="20" spans="1:26" ht="33.75" x14ac:dyDescent="0.2">
      <c r="A20" s="24" t="s">
        <v>157</v>
      </c>
      <c r="B20" s="25" t="s">
        <v>89</v>
      </c>
      <c r="C20" s="26">
        <v>2025</v>
      </c>
      <c r="D20" s="26">
        <v>2025</v>
      </c>
      <c r="E20" s="25"/>
      <c r="F20" s="25" t="s">
        <v>91</v>
      </c>
      <c r="G20" s="25"/>
      <c r="H20" s="25" t="s">
        <v>88</v>
      </c>
      <c r="I20" s="25" t="s">
        <v>87</v>
      </c>
      <c r="J20" s="25" t="s">
        <v>103</v>
      </c>
      <c r="K20" s="25" t="s">
        <v>119</v>
      </c>
      <c r="L20" s="25" t="s">
        <v>118</v>
      </c>
      <c r="M20" s="25" t="s">
        <v>92</v>
      </c>
      <c r="N20" s="25" t="s">
        <v>84</v>
      </c>
      <c r="O20" s="26">
        <v>36</v>
      </c>
      <c r="P20" s="25" t="s">
        <v>88</v>
      </c>
      <c r="Q20" s="27">
        <v>19150000</v>
      </c>
      <c r="R20" s="27">
        <v>19150000</v>
      </c>
      <c r="S20" s="27">
        <v>19150000</v>
      </c>
      <c r="T20" s="27">
        <v>0</v>
      </c>
      <c r="U20" s="27">
        <f>Q20+R20+S20</f>
        <v>57450000</v>
      </c>
      <c r="V20" s="27">
        <v>0</v>
      </c>
      <c r="W20" s="25" t="s">
        <v>93</v>
      </c>
      <c r="X20" s="25" t="s">
        <v>99</v>
      </c>
      <c r="Y20" s="25" t="s">
        <v>100</v>
      </c>
      <c r="Z20" s="25"/>
    </row>
    <row r="21" spans="1:26" ht="33.75" x14ac:dyDescent="0.2">
      <c r="A21" s="24" t="s">
        <v>158</v>
      </c>
      <c r="B21" s="25" t="s">
        <v>89</v>
      </c>
      <c r="C21" s="26">
        <v>2026</v>
      </c>
      <c r="D21" s="26">
        <v>2026</v>
      </c>
      <c r="E21" s="25"/>
      <c r="F21" s="25" t="s">
        <v>91</v>
      </c>
      <c r="G21" s="25"/>
      <c r="H21" s="25" t="s">
        <v>88</v>
      </c>
      <c r="I21" s="25" t="s">
        <v>87</v>
      </c>
      <c r="J21" s="25" t="s">
        <v>86</v>
      </c>
      <c r="K21" s="25" t="s">
        <v>111</v>
      </c>
      <c r="L21" s="25" t="s">
        <v>110</v>
      </c>
      <c r="M21" s="25" t="s">
        <v>92</v>
      </c>
      <c r="N21" s="25" t="s">
        <v>84</v>
      </c>
      <c r="O21" s="26">
        <v>72</v>
      </c>
      <c r="P21" s="25" t="s">
        <v>91</v>
      </c>
      <c r="Q21" s="27">
        <v>1084000</v>
      </c>
      <c r="R21" s="27">
        <v>1084000</v>
      </c>
      <c r="S21" s="27">
        <v>1084000</v>
      </c>
      <c r="T21" s="27">
        <v>3252000</v>
      </c>
      <c r="U21" s="27">
        <f>Q21+R21+S21+T21</f>
        <v>6504000</v>
      </c>
      <c r="V21" s="27">
        <v>0</v>
      </c>
      <c r="W21" s="25" t="s">
        <v>93</v>
      </c>
      <c r="X21" s="25" t="s">
        <v>99</v>
      </c>
      <c r="Y21" s="25" t="s">
        <v>100</v>
      </c>
      <c r="Z21" s="25"/>
    </row>
    <row r="22" spans="1:26" ht="33.75" x14ac:dyDescent="0.2">
      <c r="A22" s="24" t="s">
        <v>161</v>
      </c>
      <c r="B22" s="25" t="s">
        <v>89</v>
      </c>
      <c r="C22" s="26">
        <v>2026</v>
      </c>
      <c r="D22" s="26">
        <v>2026</v>
      </c>
      <c r="E22" s="25"/>
      <c r="F22" s="25" t="s">
        <v>91</v>
      </c>
      <c r="G22" s="25"/>
      <c r="H22" s="25" t="s">
        <v>88</v>
      </c>
      <c r="I22" s="25" t="s">
        <v>87</v>
      </c>
      <c r="J22" s="25" t="s">
        <v>103</v>
      </c>
      <c r="K22" s="25" t="s">
        <v>117</v>
      </c>
      <c r="L22" s="25" t="s">
        <v>116</v>
      </c>
      <c r="M22" s="25" t="s">
        <v>92</v>
      </c>
      <c r="N22" s="25" t="s">
        <v>84</v>
      </c>
      <c r="O22" s="26">
        <v>48</v>
      </c>
      <c r="P22" s="25" t="s">
        <v>91</v>
      </c>
      <c r="Q22" s="27">
        <v>352000</v>
      </c>
      <c r="R22" s="27">
        <v>352000</v>
      </c>
      <c r="S22" s="27">
        <v>352000</v>
      </c>
      <c r="T22" s="27">
        <v>352000</v>
      </c>
      <c r="U22" s="27">
        <f>Q22+R22+T22+S22</f>
        <v>1408000</v>
      </c>
      <c r="V22" s="27">
        <v>0</v>
      </c>
      <c r="W22" s="25" t="s">
        <v>93</v>
      </c>
      <c r="X22" s="25" t="s">
        <v>99</v>
      </c>
      <c r="Y22" s="25" t="s">
        <v>100</v>
      </c>
      <c r="Z22" s="25"/>
    </row>
    <row r="23" spans="1:26" ht="33.75" x14ac:dyDescent="0.2">
      <c r="A23" s="24" t="s">
        <v>162</v>
      </c>
      <c r="B23" s="25" t="s">
        <v>89</v>
      </c>
      <c r="C23" s="26">
        <v>2026</v>
      </c>
      <c r="D23" s="26">
        <v>2026</v>
      </c>
      <c r="E23" s="25"/>
      <c r="F23" s="25" t="s">
        <v>91</v>
      </c>
      <c r="G23" s="25"/>
      <c r="H23" s="25" t="s">
        <v>88</v>
      </c>
      <c r="I23" s="25" t="s">
        <v>87</v>
      </c>
      <c r="J23" s="25" t="s">
        <v>86</v>
      </c>
      <c r="K23" s="25" t="s">
        <v>109</v>
      </c>
      <c r="L23" s="25" t="s">
        <v>108</v>
      </c>
      <c r="M23" s="25" t="s">
        <v>92</v>
      </c>
      <c r="N23" s="25" t="s">
        <v>84</v>
      </c>
      <c r="O23" s="26">
        <v>36</v>
      </c>
      <c r="P23" s="25" t="s">
        <v>91</v>
      </c>
      <c r="Q23" s="27">
        <v>872000</v>
      </c>
      <c r="R23" s="27">
        <v>872000</v>
      </c>
      <c r="S23" s="27">
        <v>872000</v>
      </c>
      <c r="T23" s="27">
        <v>0</v>
      </c>
      <c r="U23" s="27">
        <f>Q23+R23+S23</f>
        <v>2616000</v>
      </c>
      <c r="V23" s="27">
        <v>0</v>
      </c>
      <c r="W23" s="25" t="s">
        <v>93</v>
      </c>
      <c r="X23" s="25" t="s">
        <v>139</v>
      </c>
      <c r="Y23" s="25" t="s">
        <v>120</v>
      </c>
      <c r="Z23" s="25"/>
    </row>
  </sheetData>
  <mergeCells count="1">
    <mergeCell ref="A1:Z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LEGENDA</vt:lpstr>
      <vt:lpstr>DATI ENTE</vt:lpstr>
      <vt:lpstr>SCHEDA 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Fogagnoli</dc:creator>
  <cp:lastModifiedBy>Elisa Fogagnoli</cp:lastModifiedBy>
  <cp:lastPrinted>2023-10-27T07:24:26Z</cp:lastPrinted>
  <dcterms:created xsi:type="dcterms:W3CDTF">2015-06-05T18:19:34Z</dcterms:created>
  <dcterms:modified xsi:type="dcterms:W3CDTF">2023-10-30T10:52:01Z</dcterms:modified>
</cp:coreProperties>
</file>